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e584c0a8702e57f/Bureaublad/"/>
    </mc:Choice>
  </mc:AlternateContent>
  <xr:revisionPtr revIDLastSave="0" documentId="8_{D43724DA-EE61-4898-BCAE-89D8891C0B24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Blad1 - Tabel 1" sheetId="1" state="hidden" r:id="rId1"/>
    <sheet name="Blad1" sheetId="3" state="hidden" r:id="rId2"/>
    <sheet name="schema" sheetId="2" r:id="rId3"/>
    <sheet name="Blad2" sheetId="5" state="hidden" r:id="rId4"/>
    <sheet name="invulling" sheetId="4" r:id="rId5"/>
  </sheets>
  <definedNames>
    <definedName name="_xlnm._FilterDatabase" localSheetId="1" hidden="1">Blad1!$A$1:$C$366</definedName>
    <definedName name="_xlnm._FilterDatabase" localSheetId="2" hidden="1">schema!$A$1:$P$161</definedName>
    <definedName name="_xlnm.Print_Area" localSheetId="0">'Blad1 - Tabel 1'!$A$1:$H$409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" l="1"/>
  <c r="B8" i="2"/>
  <c r="B7" i="2"/>
  <c r="B10" i="2" s="1"/>
  <c r="M161" i="2"/>
  <c r="K161" i="2"/>
  <c r="I161" i="2"/>
  <c r="G161" i="2"/>
  <c r="E161" i="2"/>
  <c r="G145" i="2"/>
  <c r="E145" i="2"/>
  <c r="M154" i="2"/>
  <c r="M152" i="2"/>
  <c r="M151" i="2"/>
  <c r="M149" i="2"/>
  <c r="M148" i="2"/>
  <c r="M146" i="2"/>
  <c r="M145" i="2"/>
  <c r="M143" i="2"/>
  <c r="M142" i="2"/>
  <c r="M140" i="2"/>
  <c r="M139" i="2"/>
  <c r="M137" i="2"/>
  <c r="M136" i="2"/>
  <c r="M134" i="2"/>
  <c r="M133" i="2"/>
  <c r="M131" i="2"/>
  <c r="M130" i="2"/>
  <c r="M128" i="2"/>
  <c r="M127" i="2"/>
  <c r="M125" i="2"/>
  <c r="M124" i="2"/>
  <c r="M122" i="2"/>
  <c r="M121" i="2"/>
  <c r="M119" i="2"/>
  <c r="M118" i="2"/>
  <c r="M116" i="2"/>
  <c r="M115" i="2"/>
  <c r="M113" i="2"/>
  <c r="M112" i="2"/>
  <c r="M110" i="2"/>
  <c r="M109" i="2"/>
  <c r="M107" i="2"/>
  <c r="M106" i="2"/>
  <c r="M104" i="2"/>
  <c r="M103" i="2"/>
  <c r="M101" i="2"/>
  <c r="M100" i="2"/>
  <c r="M98" i="2"/>
  <c r="M97" i="2"/>
  <c r="M95" i="2"/>
  <c r="M94" i="2"/>
  <c r="M92" i="2"/>
  <c r="M91" i="2"/>
  <c r="M89" i="2"/>
  <c r="M88" i="2"/>
  <c r="M86" i="2"/>
  <c r="M85" i="2"/>
  <c r="M83" i="2"/>
  <c r="M82" i="2"/>
  <c r="M80" i="2"/>
  <c r="M79" i="2"/>
  <c r="M77" i="2"/>
  <c r="M76" i="2"/>
  <c r="M74" i="2"/>
  <c r="M73" i="2"/>
  <c r="M71" i="2"/>
  <c r="M70" i="2"/>
  <c r="M68" i="2"/>
  <c r="M67" i="2"/>
  <c r="M65" i="2"/>
  <c r="M64" i="2"/>
  <c r="M62" i="2"/>
  <c r="M61" i="2"/>
  <c r="M59" i="2"/>
  <c r="M58" i="2"/>
  <c r="M56" i="2"/>
  <c r="M55" i="2"/>
  <c r="M53" i="2"/>
  <c r="M52" i="2"/>
  <c r="M50" i="2"/>
  <c r="M49" i="2"/>
  <c r="M47" i="2"/>
  <c r="M46" i="2"/>
  <c r="M44" i="2"/>
  <c r="M43" i="2"/>
  <c r="M41" i="2"/>
  <c r="M40" i="2"/>
  <c r="M38" i="2"/>
  <c r="M37" i="2"/>
  <c r="M35" i="2"/>
  <c r="M34" i="2"/>
  <c r="M32" i="2"/>
  <c r="M31" i="2"/>
  <c r="M29" i="2"/>
  <c r="M28" i="2"/>
  <c r="M26" i="2"/>
  <c r="M25" i="2"/>
  <c r="M23" i="2"/>
  <c r="M22" i="2"/>
  <c r="M20" i="2"/>
  <c r="M19" i="2"/>
  <c r="M17" i="2"/>
  <c r="M16" i="2"/>
  <c r="M14" i="2"/>
  <c r="M13" i="2"/>
  <c r="M11" i="2"/>
  <c r="M10" i="2"/>
  <c r="M8" i="2"/>
  <c r="M7" i="2"/>
  <c r="K154" i="2"/>
  <c r="K152" i="2"/>
  <c r="K151" i="2"/>
  <c r="K149" i="2"/>
  <c r="K148" i="2"/>
  <c r="K146" i="2"/>
  <c r="K145" i="2"/>
  <c r="K143" i="2"/>
  <c r="K142" i="2"/>
  <c r="K140" i="2"/>
  <c r="K139" i="2"/>
  <c r="K137" i="2"/>
  <c r="K136" i="2"/>
  <c r="K134" i="2"/>
  <c r="K133" i="2"/>
  <c r="K131" i="2"/>
  <c r="K130" i="2"/>
  <c r="K128" i="2"/>
  <c r="K127" i="2"/>
  <c r="K125" i="2"/>
  <c r="K124" i="2"/>
  <c r="K122" i="2"/>
  <c r="K121" i="2"/>
  <c r="K119" i="2"/>
  <c r="K118" i="2"/>
  <c r="K116" i="2"/>
  <c r="K115" i="2"/>
  <c r="K113" i="2"/>
  <c r="K112" i="2"/>
  <c r="K110" i="2"/>
  <c r="K109" i="2"/>
  <c r="K107" i="2"/>
  <c r="K106" i="2"/>
  <c r="K104" i="2"/>
  <c r="K103" i="2"/>
  <c r="K101" i="2"/>
  <c r="K100" i="2"/>
  <c r="K98" i="2"/>
  <c r="K97" i="2"/>
  <c r="K95" i="2"/>
  <c r="K94" i="2"/>
  <c r="K92" i="2"/>
  <c r="K91" i="2"/>
  <c r="K89" i="2"/>
  <c r="K88" i="2"/>
  <c r="K86" i="2"/>
  <c r="K85" i="2"/>
  <c r="K83" i="2"/>
  <c r="K82" i="2"/>
  <c r="K80" i="2"/>
  <c r="K79" i="2"/>
  <c r="K77" i="2"/>
  <c r="K76" i="2"/>
  <c r="K74" i="2"/>
  <c r="K73" i="2"/>
  <c r="K71" i="2"/>
  <c r="K70" i="2"/>
  <c r="K68" i="2"/>
  <c r="K67" i="2"/>
  <c r="K65" i="2"/>
  <c r="K64" i="2"/>
  <c r="K62" i="2"/>
  <c r="K61" i="2"/>
  <c r="K59" i="2"/>
  <c r="K58" i="2"/>
  <c r="K56" i="2"/>
  <c r="K55" i="2"/>
  <c r="K53" i="2"/>
  <c r="K52" i="2"/>
  <c r="K50" i="2"/>
  <c r="K49" i="2"/>
  <c r="K47" i="2"/>
  <c r="K46" i="2"/>
  <c r="K44" i="2"/>
  <c r="K43" i="2"/>
  <c r="K41" i="2"/>
  <c r="K40" i="2"/>
  <c r="K38" i="2"/>
  <c r="K37" i="2"/>
  <c r="K35" i="2"/>
  <c r="K34" i="2"/>
  <c r="K32" i="2"/>
  <c r="K31" i="2"/>
  <c r="K29" i="2"/>
  <c r="K28" i="2"/>
  <c r="K26" i="2"/>
  <c r="K25" i="2"/>
  <c r="K23" i="2"/>
  <c r="K22" i="2"/>
  <c r="K20" i="2"/>
  <c r="K19" i="2"/>
  <c r="K17" i="2"/>
  <c r="K16" i="2"/>
  <c r="K14" i="2"/>
  <c r="K13" i="2"/>
  <c r="K11" i="2"/>
  <c r="K10" i="2"/>
  <c r="K8" i="2"/>
  <c r="K7" i="2"/>
  <c r="I154" i="2"/>
  <c r="I152" i="2"/>
  <c r="I151" i="2"/>
  <c r="I149" i="2"/>
  <c r="I148" i="2"/>
  <c r="I146" i="2"/>
  <c r="I145" i="2"/>
  <c r="I143" i="2"/>
  <c r="I142" i="2"/>
  <c r="I140" i="2"/>
  <c r="I139" i="2"/>
  <c r="I137" i="2"/>
  <c r="I136" i="2"/>
  <c r="I134" i="2"/>
  <c r="I133" i="2"/>
  <c r="I131" i="2"/>
  <c r="I130" i="2"/>
  <c r="I128" i="2"/>
  <c r="I127" i="2"/>
  <c r="I125" i="2"/>
  <c r="I124" i="2"/>
  <c r="I122" i="2"/>
  <c r="I121" i="2"/>
  <c r="I119" i="2"/>
  <c r="I118" i="2"/>
  <c r="I116" i="2"/>
  <c r="I115" i="2"/>
  <c r="I113" i="2"/>
  <c r="I112" i="2"/>
  <c r="I110" i="2"/>
  <c r="I109" i="2"/>
  <c r="I107" i="2"/>
  <c r="I106" i="2"/>
  <c r="I104" i="2"/>
  <c r="I103" i="2"/>
  <c r="I101" i="2"/>
  <c r="I100" i="2"/>
  <c r="I98" i="2"/>
  <c r="I97" i="2"/>
  <c r="I95" i="2"/>
  <c r="I94" i="2"/>
  <c r="I92" i="2"/>
  <c r="I91" i="2"/>
  <c r="I89" i="2"/>
  <c r="I88" i="2"/>
  <c r="I86" i="2"/>
  <c r="I85" i="2"/>
  <c r="I83" i="2"/>
  <c r="I82" i="2"/>
  <c r="I80" i="2"/>
  <c r="I79" i="2"/>
  <c r="I77" i="2"/>
  <c r="I76" i="2"/>
  <c r="I74" i="2"/>
  <c r="I73" i="2"/>
  <c r="I71" i="2"/>
  <c r="I70" i="2"/>
  <c r="I68" i="2"/>
  <c r="I67" i="2"/>
  <c r="I65" i="2"/>
  <c r="I64" i="2"/>
  <c r="I62" i="2"/>
  <c r="I61" i="2"/>
  <c r="I59" i="2"/>
  <c r="I58" i="2"/>
  <c r="I56" i="2"/>
  <c r="I55" i="2"/>
  <c r="I53" i="2"/>
  <c r="I52" i="2"/>
  <c r="I50" i="2"/>
  <c r="I49" i="2"/>
  <c r="I47" i="2"/>
  <c r="I46" i="2"/>
  <c r="I44" i="2"/>
  <c r="I43" i="2"/>
  <c r="I41" i="2"/>
  <c r="I40" i="2"/>
  <c r="I38" i="2"/>
  <c r="I37" i="2"/>
  <c r="I35" i="2"/>
  <c r="I34" i="2"/>
  <c r="I32" i="2"/>
  <c r="I31" i="2"/>
  <c r="I29" i="2"/>
  <c r="I28" i="2"/>
  <c r="I26" i="2"/>
  <c r="I25" i="2"/>
  <c r="I23" i="2"/>
  <c r="I22" i="2"/>
  <c r="I20" i="2"/>
  <c r="I19" i="2"/>
  <c r="I17" i="2"/>
  <c r="I16" i="2"/>
  <c r="I14" i="2"/>
  <c r="I13" i="2"/>
  <c r="I11" i="2"/>
  <c r="I10" i="2"/>
  <c r="I8" i="2"/>
  <c r="I7" i="2"/>
  <c r="G154" i="2"/>
  <c r="G152" i="2"/>
  <c r="G151" i="2"/>
  <c r="G149" i="2"/>
  <c r="G148" i="2"/>
  <c r="G146" i="2"/>
  <c r="G143" i="2"/>
  <c r="G142" i="2"/>
  <c r="G140" i="2"/>
  <c r="G139" i="2"/>
  <c r="G137" i="2"/>
  <c r="G136" i="2"/>
  <c r="G134" i="2"/>
  <c r="G133" i="2"/>
  <c r="G131" i="2"/>
  <c r="G130" i="2"/>
  <c r="G128" i="2"/>
  <c r="G127" i="2"/>
  <c r="G125" i="2"/>
  <c r="G124" i="2"/>
  <c r="G122" i="2"/>
  <c r="G121" i="2"/>
  <c r="G119" i="2"/>
  <c r="G118" i="2"/>
  <c r="G116" i="2"/>
  <c r="G115" i="2"/>
  <c r="G113" i="2"/>
  <c r="G112" i="2"/>
  <c r="G110" i="2"/>
  <c r="G109" i="2"/>
  <c r="G107" i="2"/>
  <c r="G106" i="2"/>
  <c r="G104" i="2"/>
  <c r="G103" i="2"/>
  <c r="G101" i="2"/>
  <c r="G100" i="2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4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7" i="2"/>
  <c r="G46" i="2"/>
  <c r="G44" i="2"/>
  <c r="G43" i="2"/>
  <c r="G41" i="2"/>
  <c r="G40" i="2"/>
  <c r="G38" i="2"/>
  <c r="G37" i="2"/>
  <c r="G35" i="2"/>
  <c r="G34" i="2"/>
  <c r="G32" i="2"/>
  <c r="G31" i="2"/>
  <c r="G29" i="2"/>
  <c r="G28" i="2"/>
  <c r="G26" i="2"/>
  <c r="G25" i="2"/>
  <c r="G23" i="2"/>
  <c r="G22" i="2"/>
  <c r="G20" i="2"/>
  <c r="G19" i="2"/>
  <c r="G17" i="2"/>
  <c r="G16" i="2"/>
  <c r="G14" i="2"/>
  <c r="G13" i="2"/>
  <c r="G11" i="2"/>
  <c r="G10" i="2"/>
  <c r="G8" i="2"/>
  <c r="G7" i="2"/>
  <c r="E154" i="2"/>
  <c r="E152" i="2"/>
  <c r="E151" i="2"/>
  <c r="E149" i="2"/>
  <c r="E148" i="2"/>
  <c r="E146" i="2"/>
  <c r="E143" i="2"/>
  <c r="E142" i="2"/>
  <c r="E140" i="2"/>
  <c r="E139" i="2"/>
  <c r="E137" i="2"/>
  <c r="E136" i="2"/>
  <c r="E134" i="2"/>
  <c r="E133" i="2"/>
  <c r="E131" i="2"/>
  <c r="E130" i="2"/>
  <c r="E128" i="2"/>
  <c r="E127" i="2"/>
  <c r="E125" i="2"/>
  <c r="E124" i="2"/>
  <c r="E122" i="2"/>
  <c r="E121" i="2"/>
  <c r="E119" i="2"/>
  <c r="E118" i="2"/>
  <c r="E116" i="2"/>
  <c r="E115" i="2"/>
  <c r="E113" i="2"/>
  <c r="E112" i="2"/>
  <c r="E110" i="2"/>
  <c r="E109" i="2"/>
  <c r="E107" i="2"/>
  <c r="E106" i="2"/>
  <c r="E104" i="2"/>
  <c r="E103" i="2"/>
  <c r="E101" i="2"/>
  <c r="E100" i="2"/>
  <c r="E98" i="2"/>
  <c r="E97" i="2"/>
  <c r="E95" i="2"/>
  <c r="E94" i="2"/>
  <c r="E92" i="2"/>
  <c r="E91" i="2"/>
  <c r="E89" i="2"/>
  <c r="E88" i="2"/>
  <c r="E86" i="2"/>
  <c r="E85" i="2"/>
  <c r="E83" i="2"/>
  <c r="E82" i="2"/>
  <c r="E80" i="2"/>
  <c r="E79" i="2"/>
  <c r="E77" i="2"/>
  <c r="E76" i="2"/>
  <c r="E74" i="2"/>
  <c r="E73" i="2"/>
  <c r="E71" i="2"/>
  <c r="E70" i="2"/>
  <c r="E68" i="2"/>
  <c r="E67" i="2"/>
  <c r="E65" i="2"/>
  <c r="E64" i="2"/>
  <c r="E62" i="2"/>
  <c r="E61" i="2"/>
  <c r="E59" i="2"/>
  <c r="E58" i="2"/>
  <c r="E56" i="2"/>
  <c r="E55" i="2"/>
  <c r="E53" i="2"/>
  <c r="E52" i="2"/>
  <c r="E50" i="2"/>
  <c r="E49" i="2"/>
  <c r="E47" i="2"/>
  <c r="E46" i="2"/>
  <c r="E44" i="2"/>
  <c r="E43" i="2"/>
  <c r="E41" i="2"/>
  <c r="E40" i="2"/>
  <c r="E38" i="2"/>
  <c r="E37" i="2"/>
  <c r="E35" i="2"/>
  <c r="E34" i="2"/>
  <c r="E32" i="2"/>
  <c r="E31" i="2"/>
  <c r="E29" i="2"/>
  <c r="E28" i="2"/>
  <c r="E26" i="2"/>
  <c r="E25" i="2"/>
  <c r="E23" i="2"/>
  <c r="E22" i="2"/>
  <c r="E20" i="2"/>
  <c r="E19" i="2"/>
  <c r="E17" i="2"/>
  <c r="E16" i="2"/>
  <c r="E14" i="2"/>
  <c r="E13" i="2"/>
  <c r="E11" i="2"/>
  <c r="E10" i="2"/>
  <c r="E8" i="2"/>
  <c r="E7" i="2"/>
  <c r="B11" i="2" l="1"/>
  <c r="B14" i="2" s="1"/>
  <c r="B17" i="2" s="1"/>
  <c r="B20" i="2" s="1"/>
  <c r="B23" i="2" s="1"/>
  <c r="B26" i="2" s="1"/>
  <c r="B29" i="2" s="1"/>
  <c r="B32" i="2" s="1"/>
  <c r="B35" i="2" s="1"/>
  <c r="B38" i="2" s="1"/>
  <c r="B41" i="2" s="1"/>
  <c r="B44" i="2" s="1"/>
  <c r="B47" i="2" s="1"/>
  <c r="B50" i="2" s="1"/>
  <c r="B53" i="2" s="1"/>
  <c r="B56" i="2" s="1"/>
  <c r="B59" i="2" s="1"/>
  <c r="B62" i="2" s="1"/>
  <c r="B65" i="2" s="1"/>
  <c r="B68" i="2" s="1"/>
  <c r="B71" i="2" s="1"/>
  <c r="B74" i="2" s="1"/>
  <c r="B77" i="2" s="1"/>
  <c r="B80" i="2" s="1"/>
  <c r="B83" i="2" s="1"/>
  <c r="B86" i="2" s="1"/>
  <c r="B89" i="2" s="1"/>
  <c r="B92" i="2" s="1"/>
  <c r="B95" i="2" s="1"/>
  <c r="B98" i="2" s="1"/>
  <c r="B101" i="2" s="1"/>
  <c r="B104" i="2" s="1"/>
  <c r="B107" i="2" s="1"/>
  <c r="B110" i="2" s="1"/>
  <c r="B113" i="2" s="1"/>
  <c r="B116" i="2" s="1"/>
  <c r="B119" i="2" s="1"/>
  <c r="B122" i="2" s="1"/>
  <c r="B125" i="2" s="1"/>
  <c r="B128" i="2" s="1"/>
  <c r="B131" i="2" s="1"/>
  <c r="B134" i="2" s="1"/>
  <c r="B137" i="2" s="1"/>
  <c r="B140" i="2" s="1"/>
  <c r="B143" i="2" s="1"/>
  <c r="B146" i="2" s="1"/>
  <c r="B149" i="2" s="1"/>
  <c r="B152" i="2" s="1"/>
  <c r="B155" i="2" s="1"/>
  <c r="B158" i="2" s="1"/>
  <c r="B161" i="2" s="1"/>
  <c r="B13" i="2"/>
  <c r="B16" i="2" s="1"/>
  <c r="B19" i="2" s="1"/>
  <c r="B22" i="2" s="1"/>
  <c r="B25" i="2" s="1"/>
  <c r="B28" i="2" s="1"/>
  <c r="B31" i="2" s="1"/>
  <c r="B34" i="2" s="1"/>
  <c r="B37" i="2" s="1"/>
  <c r="B40" i="2" s="1"/>
  <c r="B43" i="2" s="1"/>
  <c r="B46" i="2" s="1"/>
  <c r="B49" i="2" s="1"/>
  <c r="B52" i="2" s="1"/>
  <c r="B55" i="2" s="1"/>
  <c r="B58" i="2" s="1"/>
  <c r="B61" i="2" s="1"/>
  <c r="B64" i="2" s="1"/>
  <c r="B67" i="2" s="1"/>
  <c r="B70" i="2" s="1"/>
  <c r="B73" i="2" s="1"/>
  <c r="B76" i="2" s="1"/>
  <c r="B79" i="2" s="1"/>
  <c r="B82" i="2" s="1"/>
  <c r="B85" i="2" s="1"/>
  <c r="B88" i="2" s="1"/>
  <c r="B91" i="2" s="1"/>
  <c r="B94" i="2" s="1"/>
  <c r="B97" i="2" s="1"/>
  <c r="B100" i="2" s="1"/>
  <c r="B103" i="2" s="1"/>
  <c r="B106" i="2" s="1"/>
  <c r="B109" i="2" s="1"/>
  <c r="B112" i="2" s="1"/>
  <c r="B115" i="2" s="1"/>
  <c r="B118" i="2" s="1"/>
  <c r="B121" i="2" s="1"/>
  <c r="B124" i="2" s="1"/>
  <c r="B127" i="2" s="1"/>
  <c r="B130" i="2" s="1"/>
  <c r="B12" i="2"/>
  <c r="B15" i="2" s="1"/>
  <c r="B18" i="2" s="1"/>
  <c r="B21" i="2" l="1"/>
  <c r="C21" i="2" s="1"/>
  <c r="B133" i="2"/>
  <c r="B136" i="2" s="1"/>
  <c r="B139" i="2" s="1"/>
  <c r="B142" i="2" s="1"/>
  <c r="B145" i="2" s="1"/>
  <c r="B148" i="2" s="1"/>
  <c r="B151" i="2" s="1"/>
  <c r="B154" i="2" s="1"/>
  <c r="B157" i="2" s="1"/>
  <c r="B160" i="2" s="1"/>
  <c r="C160" i="2" s="1"/>
  <c r="C130" i="2"/>
  <c r="C4" i="5"/>
  <c r="C5" i="5"/>
  <c r="C8" i="5"/>
  <c r="C3" i="5"/>
  <c r="B14" i="5"/>
  <c r="B8" i="5"/>
  <c r="B11" i="5" s="1"/>
  <c r="C11" i="5" s="1"/>
  <c r="B7" i="5"/>
  <c r="C7" i="5" s="1"/>
  <c r="B6" i="5"/>
  <c r="C6" i="5" s="1"/>
  <c r="B24" i="2" l="1"/>
  <c r="B27" i="2" s="1"/>
  <c r="B30" i="2" s="1"/>
  <c r="B33" i="2" s="1"/>
  <c r="B36" i="2" s="1"/>
  <c r="B39" i="2" s="1"/>
  <c r="B42" i="2" s="1"/>
  <c r="B45" i="2" s="1"/>
  <c r="B48" i="2" s="1"/>
  <c r="B51" i="2" s="1"/>
  <c r="B54" i="2" s="1"/>
  <c r="B57" i="2" s="1"/>
  <c r="B60" i="2" s="1"/>
  <c r="B63" i="2" s="1"/>
  <c r="B66" i="2" s="1"/>
  <c r="B69" i="2" s="1"/>
  <c r="B72" i="2" s="1"/>
  <c r="B75" i="2" s="1"/>
  <c r="B78" i="2" s="1"/>
  <c r="B81" i="2" s="1"/>
  <c r="B84" i="2" s="1"/>
  <c r="B87" i="2" s="1"/>
  <c r="B90" i="2" s="1"/>
  <c r="B93" i="2" s="1"/>
  <c r="B96" i="2" s="1"/>
  <c r="B99" i="2" s="1"/>
  <c r="B102" i="2" s="1"/>
  <c r="B105" i="2" s="1"/>
  <c r="B108" i="2" s="1"/>
  <c r="B111" i="2" s="1"/>
  <c r="B114" i="2" s="1"/>
  <c r="B117" i="2" s="1"/>
  <c r="B120" i="2" s="1"/>
  <c r="B123" i="2" s="1"/>
  <c r="B126" i="2" s="1"/>
  <c r="B129" i="2" s="1"/>
  <c r="B132" i="2" s="1"/>
  <c r="B135" i="2" s="1"/>
  <c r="B138" i="2" s="1"/>
  <c r="B141" i="2" s="1"/>
  <c r="B144" i="2" s="1"/>
  <c r="B147" i="2" s="1"/>
  <c r="B153" i="2" s="1"/>
  <c r="B156" i="2" s="1"/>
  <c r="B159" i="2" s="1"/>
  <c r="B17" i="5"/>
  <c r="C14" i="5"/>
  <c r="B10" i="5"/>
  <c r="B9" i="5"/>
  <c r="C108" i="2" l="1"/>
  <c r="C9" i="5"/>
  <c r="B12" i="5"/>
  <c r="C10" i="5"/>
  <c r="B13" i="5"/>
  <c r="B20" i="5"/>
  <c r="C17" i="5"/>
  <c r="C13" i="5" l="1"/>
  <c r="B16" i="5"/>
  <c r="B15" i="5"/>
  <c r="C12" i="5"/>
  <c r="B23" i="5"/>
  <c r="C20" i="5"/>
  <c r="B18" i="5" l="1"/>
  <c r="C15" i="5"/>
  <c r="B19" i="5"/>
  <c r="C16" i="5"/>
  <c r="B26" i="5"/>
  <c r="C23" i="5"/>
  <c r="B22" i="5" l="1"/>
  <c r="C19" i="5"/>
  <c r="B29" i="5"/>
  <c r="C26" i="5"/>
  <c r="B21" i="5"/>
  <c r="C18" i="5"/>
  <c r="B32" i="5" l="1"/>
  <c r="C29" i="5"/>
  <c r="B24" i="5"/>
  <c r="C21" i="5"/>
  <c r="B25" i="5"/>
  <c r="C22" i="5"/>
  <c r="B27" i="5" l="1"/>
  <c r="C24" i="5"/>
  <c r="B28" i="5"/>
  <c r="C25" i="5"/>
  <c r="B35" i="5"/>
  <c r="C32" i="5"/>
  <c r="C47" i="2"/>
  <c r="C32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9" i="2"/>
  <c r="C110" i="2"/>
  <c r="C111" i="2"/>
  <c r="C112" i="2"/>
  <c r="C113" i="2"/>
  <c r="C114" i="2"/>
  <c r="C115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B31" i="5" l="1"/>
  <c r="C28" i="5"/>
  <c r="B38" i="5"/>
  <c r="C35" i="5"/>
  <c r="B30" i="5"/>
  <c r="C27" i="5"/>
  <c r="B41" i="5" l="1"/>
  <c r="C38" i="5"/>
  <c r="B33" i="5"/>
  <c r="C30" i="5"/>
  <c r="B34" i="5"/>
  <c r="C31" i="5"/>
  <c r="B36" i="5" l="1"/>
  <c r="C33" i="5"/>
  <c r="B37" i="5"/>
  <c r="C34" i="5"/>
  <c r="B44" i="5"/>
  <c r="C41" i="5"/>
  <c r="B40" i="5" l="1"/>
  <c r="C37" i="5"/>
  <c r="B47" i="5"/>
  <c r="C44" i="5"/>
  <c r="B39" i="5"/>
  <c r="C36" i="5"/>
  <c r="B50" i="5" l="1"/>
  <c r="C47" i="5"/>
  <c r="B42" i="5"/>
  <c r="C39" i="5"/>
  <c r="B43" i="5"/>
  <c r="C40" i="5"/>
  <c r="B45" i="5" l="1"/>
  <c r="C42" i="5"/>
  <c r="B46" i="5"/>
  <c r="C43" i="5"/>
  <c r="B53" i="5"/>
  <c r="C50" i="5"/>
  <c r="B49" i="5" l="1"/>
  <c r="C46" i="5"/>
  <c r="B56" i="5"/>
  <c r="C53" i="5"/>
  <c r="B48" i="5"/>
  <c r="C45" i="5"/>
  <c r="B59" i="5" l="1"/>
  <c r="C56" i="5"/>
  <c r="B51" i="5"/>
  <c r="C48" i="5"/>
  <c r="B52" i="5"/>
  <c r="C49" i="5"/>
  <c r="B54" i="5" l="1"/>
  <c r="C51" i="5"/>
  <c r="B55" i="5"/>
  <c r="C52" i="5"/>
  <c r="B62" i="5"/>
  <c r="C59" i="5"/>
  <c r="B58" i="5" l="1"/>
  <c r="C55" i="5"/>
  <c r="B65" i="5"/>
  <c r="C62" i="5"/>
  <c r="B57" i="5"/>
  <c r="C54" i="5"/>
  <c r="B68" i="5" l="1"/>
  <c r="C65" i="5"/>
  <c r="B60" i="5"/>
  <c r="C57" i="5"/>
  <c r="B61" i="5"/>
  <c r="C58" i="5"/>
  <c r="B63" i="5" l="1"/>
  <c r="C60" i="5"/>
  <c r="B64" i="5"/>
  <c r="C61" i="5"/>
  <c r="B71" i="5"/>
  <c r="C68" i="5"/>
  <c r="B67" i="5" l="1"/>
  <c r="C64" i="5"/>
  <c r="B74" i="5"/>
  <c r="C71" i="5"/>
  <c r="B66" i="5"/>
  <c r="C63" i="5"/>
  <c r="B77" i="5" l="1"/>
  <c r="C74" i="5"/>
  <c r="B69" i="5"/>
  <c r="C66" i="5"/>
  <c r="B70" i="5"/>
  <c r="C67" i="5"/>
  <c r="B72" i="5" l="1"/>
  <c r="C69" i="5"/>
  <c r="B73" i="5"/>
  <c r="C70" i="5"/>
  <c r="B80" i="5"/>
  <c r="C77" i="5"/>
  <c r="B76" i="5" l="1"/>
  <c r="C73" i="5"/>
  <c r="B83" i="5"/>
  <c r="C80" i="5"/>
  <c r="B75" i="5"/>
  <c r="C72" i="5"/>
  <c r="B86" i="5" l="1"/>
  <c r="C83" i="5"/>
  <c r="B78" i="5"/>
  <c r="C75" i="5"/>
  <c r="B79" i="5"/>
  <c r="C76" i="5"/>
  <c r="B81" i="5" l="1"/>
  <c r="C78" i="5"/>
  <c r="B82" i="5"/>
  <c r="C79" i="5"/>
  <c r="B89" i="5"/>
  <c r="C86" i="5"/>
  <c r="B85" i="5" l="1"/>
  <c r="C82" i="5"/>
  <c r="B92" i="5"/>
  <c r="C89" i="5"/>
  <c r="B84" i="5"/>
  <c r="C81" i="5"/>
  <c r="B95" i="5" l="1"/>
  <c r="C92" i="5"/>
  <c r="B87" i="5"/>
  <c r="C84" i="5"/>
  <c r="B88" i="5"/>
  <c r="C85" i="5"/>
  <c r="B90" i="5" l="1"/>
  <c r="C87" i="5"/>
  <c r="B91" i="5"/>
  <c r="C88" i="5"/>
  <c r="B98" i="5"/>
  <c r="C95" i="5"/>
  <c r="B94" i="5" l="1"/>
  <c r="C91" i="5"/>
  <c r="B101" i="5"/>
  <c r="C98" i="5"/>
  <c r="B93" i="5"/>
  <c r="C90" i="5"/>
  <c r="B104" i="5" l="1"/>
  <c r="C101" i="5"/>
  <c r="B96" i="5"/>
  <c r="C93" i="5"/>
  <c r="B97" i="5"/>
  <c r="C94" i="5"/>
  <c r="B99" i="5" l="1"/>
  <c r="C96" i="5"/>
  <c r="B100" i="5"/>
  <c r="C97" i="5"/>
  <c r="B107" i="5"/>
  <c r="C104" i="5"/>
  <c r="B103" i="5" l="1"/>
  <c r="C100" i="5"/>
  <c r="B110" i="5"/>
  <c r="C107" i="5"/>
  <c r="B102" i="5"/>
  <c r="C99" i="5"/>
  <c r="B113" i="5" l="1"/>
  <c r="C110" i="5"/>
  <c r="B105" i="5"/>
  <c r="C102" i="5"/>
  <c r="B106" i="5"/>
  <c r="C103" i="5"/>
  <c r="B108" i="5" l="1"/>
  <c r="C105" i="5"/>
  <c r="B109" i="5"/>
  <c r="C106" i="5"/>
  <c r="B116" i="5"/>
  <c r="C113" i="5"/>
  <c r="B112" i="5" l="1"/>
  <c r="C109" i="5"/>
  <c r="B119" i="5"/>
  <c r="C116" i="5"/>
  <c r="B111" i="5"/>
  <c r="C108" i="5"/>
  <c r="B122" i="5" l="1"/>
  <c r="C119" i="5"/>
  <c r="B114" i="5"/>
  <c r="C111" i="5"/>
  <c r="B115" i="5"/>
  <c r="C112" i="5"/>
  <c r="B117" i="5" l="1"/>
  <c r="C114" i="5"/>
  <c r="B118" i="5"/>
  <c r="C115" i="5"/>
  <c r="B125" i="5"/>
  <c r="C122" i="5"/>
  <c r="B121" i="5" l="1"/>
  <c r="C118" i="5"/>
  <c r="B128" i="5"/>
  <c r="C125" i="5"/>
  <c r="B120" i="5"/>
  <c r="C117" i="5"/>
  <c r="B131" i="5" l="1"/>
  <c r="C128" i="5"/>
  <c r="B123" i="5"/>
  <c r="C120" i="5"/>
  <c r="B124" i="5"/>
  <c r="C121" i="5"/>
  <c r="B126" i="5" l="1"/>
  <c r="C123" i="5"/>
  <c r="B127" i="5"/>
  <c r="C124" i="5"/>
  <c r="B134" i="5"/>
  <c r="C131" i="5"/>
  <c r="B130" i="5" l="1"/>
  <c r="C127" i="5"/>
  <c r="B137" i="5"/>
  <c r="C134" i="5"/>
  <c r="B129" i="5"/>
  <c r="C126" i="5"/>
  <c r="B140" i="5" l="1"/>
  <c r="C137" i="5"/>
  <c r="B132" i="5"/>
  <c r="C129" i="5"/>
  <c r="B133" i="5"/>
  <c r="C130" i="5"/>
  <c r="B135" i="5" l="1"/>
  <c r="C132" i="5"/>
  <c r="B136" i="5"/>
  <c r="C133" i="5"/>
  <c r="B143" i="5"/>
  <c r="C140" i="5"/>
  <c r="B139" i="5" l="1"/>
  <c r="C136" i="5"/>
  <c r="B146" i="5"/>
  <c r="C143" i="5"/>
  <c r="B138" i="5"/>
  <c r="C135" i="5"/>
  <c r="B149" i="5" l="1"/>
  <c r="C146" i="5"/>
  <c r="B141" i="5"/>
  <c r="C138" i="5"/>
  <c r="B142" i="5"/>
  <c r="C139" i="5"/>
  <c r="B144" i="5" l="1"/>
  <c r="C141" i="5"/>
  <c r="B145" i="5"/>
  <c r="C142" i="5"/>
  <c r="B152" i="5"/>
  <c r="C149" i="5"/>
  <c r="B148" i="5" l="1"/>
  <c r="C145" i="5"/>
  <c r="B155" i="5"/>
  <c r="C155" i="5" s="1"/>
  <c r="C152" i="5"/>
  <c r="B147" i="5"/>
  <c r="C144" i="5"/>
  <c r="B150" i="5" l="1"/>
  <c r="C147" i="5"/>
  <c r="B151" i="5"/>
  <c r="C148" i="5"/>
  <c r="B154" i="5" l="1"/>
  <c r="C151" i="5"/>
  <c r="B153" i="5"/>
  <c r="C150" i="5"/>
  <c r="B156" i="5" l="1"/>
  <c r="C156" i="5" s="1"/>
  <c r="C153" i="5"/>
  <c r="B157" i="5"/>
  <c r="C157" i="5" s="1"/>
  <c r="C154" i="5"/>
</calcChain>
</file>

<file path=xl/sharedStrings.xml><?xml version="1.0" encoding="utf-8"?>
<sst xmlns="http://schemas.openxmlformats.org/spreadsheetml/2006/main" count="4395" uniqueCount="1292">
  <si>
    <t>Datum</t>
  </si>
  <si>
    <t>GROEP 1 + 2</t>
  </si>
  <si>
    <t>GROEP 3</t>
  </si>
  <si>
    <t>GROEP 4</t>
  </si>
  <si>
    <t>GROEP 5</t>
  </si>
  <si>
    <t>GROEP 6
(start to run)</t>
  </si>
  <si>
    <t>Dinsdag 1 Mei</t>
  </si>
  <si>
    <t>Climaxloop (3 x 10 min; herstel 8 min DL2)</t>
  </si>
  <si>
    <t>Heuvel duur (invulling door de trainer)</t>
  </si>
  <si>
    <t>Baan: 400m; herstel 400m (aantal invulling trainer) + loopscholing</t>
  </si>
  <si>
    <t>1.Jan K. 
2. Wietze 
3/4 Boelo  
5. Cees.</t>
  </si>
  <si>
    <t>Donderdag 3 Mei</t>
  </si>
  <si>
    <t>Baan: 12 x 400m intensief (herstel 400m) / krachtoefeningen</t>
  </si>
  <si>
    <t>Climaxloop (3 x 8 min; herstel 8 min DL2)</t>
  </si>
  <si>
    <t>1/2 Jan K. 
3/4 Boelo 
5. Cees.</t>
  </si>
  <si>
    <t>Dinsdag 8 Mei</t>
  </si>
  <si>
    <t>Baan: 8 x 400m intensief (herstel 400m) / krachtoefeningen</t>
  </si>
  <si>
    <t>Rustige DL met heuvelaccenten (invulling trainer)</t>
  </si>
  <si>
    <t>1.2 Jan K. 
3/4 Ida. 
5 Cees.</t>
  </si>
  <si>
    <t>Donderdag 10 Mei</t>
  </si>
  <si>
    <t>Baan: 6 x 800m intensief - rust 800m + loopscholing</t>
  </si>
  <si>
    <t>Pyramideloop 2-4-6-8-6-4-2 min (intensief ; herstel 3 min)</t>
  </si>
  <si>
    <t>Pyramideloop - invulling trainer</t>
  </si>
  <si>
    <t>1.2. Jan K.  
3. Helga 
4. Wiebo 
5. Cees</t>
  </si>
  <si>
    <t>Dinsdag 15 Mei</t>
  </si>
  <si>
    <t>Pyramideloop 2-4-6-8-8-6-4-2 min (intensief ; herstel 3 min)</t>
  </si>
  <si>
    <t>DL3 met enkele tempowisselingen in DL2 en DL1</t>
  </si>
  <si>
    <t>Baan: looptraining in spelvorm (invulling trainer)</t>
  </si>
  <si>
    <t>1. Jan K 
2. Wietze 
3/4 Boelo-Ida 
5. Cees.</t>
  </si>
  <si>
    <t>Donderdag 17 Mei</t>
  </si>
  <si>
    <t>HEMELVAARTSDAG  GEEN TRAINING</t>
  </si>
  <si>
    <t>Dinsdag 22 Mei</t>
  </si>
  <si>
    <t>Baan circuit training / kracht / loopscholing / snelheid - kort intensief</t>
  </si>
  <si>
    <t>Rustige DL met tempostukken (invulling trainer)</t>
  </si>
  <si>
    <t>1.Jan K. 
2. Boelo.
3/4 Ida 
5. Cees.</t>
  </si>
  <si>
    <t>Donderdag 24 Mei</t>
  </si>
  <si>
    <t>Baan: 800 - 1200 - 1600 - 1200 - 800 (rust 600m) extensief</t>
  </si>
  <si>
    <t>Vaartspel - intensief; invulling door de trainer</t>
  </si>
  <si>
    <t>Biesum 1000m - aantal / rust invulling trainer</t>
  </si>
  <si>
    <t>1.2 Jan K. 
3. Helga 
4. Margriet 
5. Cees.</t>
  </si>
  <si>
    <t>Dinsdag 29 Mei</t>
  </si>
  <si>
    <t>Biesum 4 x 1000 m intensief / voldoende herstel</t>
  </si>
  <si>
    <t>Baan - invulling trainer</t>
  </si>
  <si>
    <t>1.2. Jan K.  
3/4 Boelo. 
5 Cees.</t>
  </si>
  <si>
    <t>Donderdag 31 Mei</t>
  </si>
  <si>
    <t>Baan: 4x (200-300-400 intensief ;herstel zelfde afstand)  + loopscholing</t>
  </si>
  <si>
    <t>Heuvel kracht intensief - invulling trainer</t>
  </si>
  <si>
    <t>Vaartspel intensief invulling trainer</t>
  </si>
  <si>
    <t>1.2 Ida 
3.4 Helga 
5. Cees.</t>
  </si>
  <si>
    <t>Dinsdag 5 Juni</t>
  </si>
  <si>
    <t>Pyramideloop 3- 5- 7 - 7 - 5 - 3 extensief - rust 4 min)</t>
  </si>
  <si>
    <t>Baan: 5 x 800m intensief rust 800m (tempo intensief interval)</t>
  </si>
  <si>
    <t>Training Bosplan Biesum
invulling trainer</t>
  </si>
  <si>
    <t>Donderdag 7 Juni</t>
  </si>
  <si>
    <t>Biesum 6 x 1000 m extensief / elke 6/7 min starten</t>
  </si>
  <si>
    <t>Pyramideloop 3 -4 - 5 - 5 - 4 - 3 extensief - rust 4 min)</t>
  </si>
  <si>
    <t>Duurloop met heuvelaccenten</t>
  </si>
  <si>
    <t>Dinsdag 12 Juni</t>
  </si>
  <si>
    <t>Bosplan Biesum - 4 x 1600 m ronde (5 min rust) - intensief</t>
  </si>
  <si>
    <t>Rustige duurloop 
10 Km</t>
  </si>
  <si>
    <t>Baantraining
spelvormen
invulling trainer</t>
  </si>
  <si>
    <t>Donderdag 14 Juni</t>
  </si>
  <si>
    <t>Vaartspel extensief invulling trainer</t>
  </si>
  <si>
    <t>Dinsdag 19 Juni</t>
  </si>
  <si>
    <t>Climaxloop 3 x 10 min (DL2- DL3 - Tempo DL) - geen rust</t>
  </si>
  <si>
    <t>Baan: 400 - 600 - 800 - 600 - 400 intensief + loopscholing / kracht</t>
  </si>
  <si>
    <t>Vaartspel extensief
invulling trainer</t>
  </si>
  <si>
    <t>Donderdag 21 Juni</t>
  </si>
  <si>
    <t>Baan: 400-600-800-1000-800-600-400 intensief + loopscholing / kracht</t>
  </si>
  <si>
    <t>Bosplan Biesum - 3 x 1600 m ronde (5 min rust) - intensief</t>
  </si>
  <si>
    <t>Rustige duurloop 
8-10 Km</t>
  </si>
  <si>
    <t>Dinsdag 26 Juni</t>
  </si>
  <si>
    <t>Donderdag 28 Juni</t>
  </si>
  <si>
    <t>Testloop 
Stadsloop 
Appingendam</t>
  </si>
  <si>
    <t>dinsdag 3 Juli</t>
  </si>
  <si>
    <t>Duurloop DL3 met 5 x    3 min tempo's DL1 tempo</t>
  </si>
  <si>
    <t>Baan extensief - invulling trainer (spelvorm) + loopscholing</t>
  </si>
  <si>
    <t>1. Jan K.
2. Wietze
3.4.Wiebo
5.Margriet</t>
  </si>
  <si>
    <t>Donderdag 5 juli</t>
  </si>
  <si>
    <t>Baan: 6 x 800m extensief (rust 400m) + loopscholing</t>
  </si>
  <si>
    <t>1.2.Jan K
3. Jan B.
4. Wiebo
5. Cees</t>
  </si>
  <si>
    <t>Dinsdag 10 Juli</t>
  </si>
  <si>
    <t>Duurloop DL 3 met 4 x 3 min tempo's DL1 tempo</t>
  </si>
  <si>
    <t>1.Jan K.
2. Jan B.
3.4. Boelo
5. Cees</t>
  </si>
  <si>
    <t>Donderdag 12 Juli</t>
  </si>
  <si>
    <t>Baan: 12 x 400m extensief (herstel 200m) / loopscholing</t>
  </si>
  <si>
    <t>1.2. Jan K.
3. Boelo.
4. Margriet.
5. Cees.</t>
  </si>
  <si>
    <t>Dinsdag 17 Juli</t>
  </si>
  <si>
    <t>crosstraining bosplan Biesum - invulling trainer</t>
  </si>
  <si>
    <t xml:space="preserve">1.Jan K
2.Wietze
3.4.Wiebo
5.Cees </t>
  </si>
  <si>
    <t>Donderdag 19 Juli</t>
  </si>
  <si>
    <t>Baan: 400-600-800-1000-800-600-400 extensief + loopscholing / kracht</t>
  </si>
  <si>
    <t>1.2.Jan B
3.4 Boelo
5.Cees</t>
  </si>
  <si>
    <t>Dinsdag 24 Juli</t>
  </si>
  <si>
    <t>Duurloop 12-13 km (DL2)</t>
  </si>
  <si>
    <t>1.Jan K.
2.Boelo
3.4.Ida
5.Cees</t>
  </si>
  <si>
    <t>Donderdag 26 Juli</t>
  </si>
  <si>
    <t>Bosplan Biesum - 4 x 1600 m ronde (5 min rust) -extensief</t>
  </si>
  <si>
    <t>Climaxloop (3 x 8 min; herstel 8 min DL1)</t>
  </si>
  <si>
    <t>1.2 Ida
3.Jan K
4.Wiebo
5.Cor</t>
  </si>
  <si>
    <t>Dinsdag 31 Juli</t>
  </si>
  <si>
    <t>Baan pyramideloop 600 - 800 - 1000 - 800 - 600 (rust 400) + loopscholing</t>
  </si>
  <si>
    <t>1.2Jan K
3.4.Boelo
5.Cor</t>
  </si>
  <si>
    <t>Donderdag 2 Aug</t>
  </si>
  <si>
    <t>Duurloop 10 - 12 km (DL 1)</t>
  </si>
  <si>
    <t>Duurloop ca. 10 Km (DL1)</t>
  </si>
  <si>
    <t>1.2 Jan K
3.Ida
4.Margriet
5. Cees</t>
  </si>
  <si>
    <t>Dinsdag 7 Aug</t>
  </si>
  <si>
    <t>Baan - invulling trainer (spelvorm) + loopscholing</t>
  </si>
  <si>
    <t>1.2.Jan K
3.4.Boelo
5.Cees</t>
  </si>
  <si>
    <t>Donderdag 8 Aug</t>
  </si>
  <si>
    <t>baan 10 x 600 extensief (400 rust) + loopscholing</t>
  </si>
  <si>
    <t>4 x 1000 m Biesum intensief - elke 8 min starten</t>
  </si>
  <si>
    <t>4 x 1000 m Biesum intensief - elke 9 min starten</t>
  </si>
  <si>
    <t>1.2.Jan K
3.4.Ida
5.Cor</t>
  </si>
  <si>
    <t>Dinsdag 14 Aug</t>
  </si>
  <si>
    <t>Heuveltraining kort - kracht (invulling trainer)</t>
  </si>
  <si>
    <t>Donderdag 16 Aug</t>
  </si>
  <si>
    <t>3 x 1000 m Biesum intensief - elke 9 min starten</t>
  </si>
  <si>
    <t>1.2 Ida
3.4. Jan K
5. ?</t>
  </si>
  <si>
    <t>Dinsdag 21 Aug</t>
  </si>
  <si>
    <t>1.Jan K
2.Wietze
3. Ida
4. Boelo
5. Cor</t>
  </si>
  <si>
    <t>Donderdag 23 Aug</t>
  </si>
  <si>
    <t>1.2. Ida
3.4.Jan K
5.Cor</t>
  </si>
  <si>
    <t>Dinsdag 28 Aug</t>
  </si>
  <si>
    <t>Climaxloop (4 x 5 min; herstel 5 min DL2)</t>
  </si>
  <si>
    <t>1.2Jan K
3.4.Cor
5. Cees</t>
  </si>
  <si>
    <t>Donderdag 30 Aug</t>
  </si>
  <si>
    <t>1.2 Jan K.
3.4.Cor
5.Cees</t>
  </si>
  <si>
    <t>Dinsdag 4 Sept</t>
  </si>
  <si>
    <t>1.2 Wietze
3.4 Margriet
5. Cees</t>
  </si>
  <si>
    <t>Donderdag 6 Sept.</t>
  </si>
  <si>
    <t>Rustige duurloop DL1 van ca. 10-12 km</t>
  </si>
  <si>
    <t>Rustige duurloop DL1 van ca. 10 km</t>
  </si>
  <si>
    <t>1.2 Wiebo
3.4 Tjakko
5. Cor</t>
  </si>
  <si>
    <t>Dinsdag 11 Sept.</t>
  </si>
  <si>
    <t>pyramideloop 3 - 5 - 7 - 7 - 5 - 3  extensief (rust 3 min)</t>
  </si>
  <si>
    <t>1.2 Johann
3.4 Wiebo
5. Cees</t>
  </si>
  <si>
    <t>Donderdag 13 Sept</t>
  </si>
  <si>
    <t>Heuvel duur - extensief (invulling door de trainer)</t>
  </si>
  <si>
    <t>Dinsdag 18 Sept</t>
  </si>
  <si>
    <t>baan 8 x 600 extensief (400 rust) + loopscholing</t>
  </si>
  <si>
    <t>Climaxloop (4 x 5 min; herstel 5 min extensief</t>
  </si>
  <si>
    <t>1.2 Ida
3.4 Boelo
5. Cees</t>
  </si>
  <si>
    <t>Donderdag 20 Sept</t>
  </si>
  <si>
    <t>1.2 Wiebo
3.4 Tjakko
5. Cees</t>
  </si>
  <si>
    <t>Dinsdag 25 Sept.</t>
  </si>
  <si>
    <t>Climaxloop (4 x 5 min; herstel 5 min DL1) - intensief</t>
  </si>
  <si>
    <t>1.2 Jan K
3. Ida
4. Boelo
5. Cees</t>
  </si>
  <si>
    <t>Donderdag 27 Sept.</t>
  </si>
  <si>
    <t>DL3 met 5 x 4 min tempo DL1 (4 min rust) Intensief</t>
  </si>
  <si>
    <t>Pyramideloop - invulling trainer (intensief)</t>
  </si>
  <si>
    <t>1.2 Jan K
3.Tjakko
4. Margriet
5. Cees</t>
  </si>
  <si>
    <t>Dinsdag 2 Okt</t>
  </si>
  <si>
    <t>Baan: 10 x 400m intensief (herstel 400m) / krachtoefeningen</t>
  </si>
  <si>
    <t>1.2 Jan K
3.4 Boelo
5. Cees</t>
  </si>
  <si>
    <t>Donderdag 4 Okt</t>
  </si>
  <si>
    <t>DL1 met tempo wisselingen (invulling trainer)</t>
  </si>
  <si>
    <t>1.2 Jan K
3. Jan B
4. Wiebo
5. Cees</t>
  </si>
  <si>
    <t>Dinsdag 9 Okt.</t>
  </si>
  <si>
    <t>DL3 met enkele tempowisselingen in DL2 en DL1 (ext)</t>
  </si>
  <si>
    <t>3 x 10 min climaxloop - geen herstel tussendoor</t>
  </si>
  <si>
    <t>Baan- spelvormen + loopscholing (invulling trainer)</t>
  </si>
  <si>
    <t>1.2 Jan K
3. Boelo
4. Margriet
5. Cees</t>
  </si>
  <si>
    <t>Donderdag 11 Okt.</t>
  </si>
  <si>
    <t>1.2 Wiebo
3.Tjakko
4. Ida
5. Cees</t>
  </si>
  <si>
    <t>Dinsdag 16 Okt.</t>
  </si>
  <si>
    <t>3 x 12 min climaxloop - geen herstel tussendoor (int)</t>
  </si>
  <si>
    <t>baan pyramideloop: 4 - 6 - 8- 8 - 6 - 4 extensief rust 4 min</t>
  </si>
  <si>
    <t>1.Jan K
2. Ida
3.4.Boelo
5. Cees</t>
  </si>
  <si>
    <t>Donderdag 18 Okt.</t>
  </si>
  <si>
    <t>Baan 5 x 1000 intensief; rust 1000</t>
  </si>
  <si>
    <t>Pyramideloop extensief 4 - 6 -8 -6 - 4  (herstel 4 min)</t>
  </si>
  <si>
    <t>1.2 Jan K
3. Wiebo
4. Margriet
5. Cees</t>
  </si>
  <si>
    <t>zaterdag 20 Okt.</t>
  </si>
  <si>
    <t>9.30 uurvanaf de baan mogelijkheid lopen parcours zeemijlenloop</t>
  </si>
  <si>
    <t>Organisatie zeemijlenloop + trainers</t>
  </si>
  <si>
    <t>Dinsdag 23 Okt.</t>
  </si>
  <si>
    <t>DL1 met 6 x 4 min climaxloop (herstel 4 min) - extensief</t>
  </si>
  <si>
    <t>Duurloop 10 - 12  km - DL1</t>
  </si>
  <si>
    <t xml:space="preserve">1.2 Jan K
3. Ida
4. Jan B
5. Cees
</t>
  </si>
  <si>
    <t>Donderdag 25 Okt.</t>
  </si>
  <si>
    <t>1.2 Jan K
3. Ida
4. Wiebo
5. Cees</t>
  </si>
  <si>
    <t>Dinsdag 30 Okt</t>
  </si>
  <si>
    <t>Pyramideloop extensief 6 - 8 -10 - 8 - 6 (herstel 4 min)</t>
  </si>
  <si>
    <t>baan 6 x 800 extensief - rust 400 (+ loopscholing)</t>
  </si>
  <si>
    <t>DL1 met 8 x 3 min tempo ext (herstel 3 min)</t>
  </si>
  <si>
    <t>1. Jan K
2. Ida
3. 4. Boelo
5. Cees</t>
  </si>
  <si>
    <t>Donderdag 1 Nov.</t>
  </si>
  <si>
    <t>Duurloop DL1 met tempo's DL3 (extensief)</t>
  </si>
  <si>
    <t>1.2 Jan K
3. Wiebo
4. Jan B
5. Cees</t>
  </si>
  <si>
    <t>Zaterdag 03 Nov.</t>
  </si>
  <si>
    <t>Duurloop</t>
  </si>
  <si>
    <t>Duurloop 25 min</t>
  </si>
  <si>
    <t>Dinsdag 6 Nov.</t>
  </si>
  <si>
    <t>Biesum 5 x 1000 m extensief / elke 7 min starten</t>
  </si>
  <si>
    <t>Biesum 5 x 1000 m extensief / elke 8 min starten</t>
  </si>
  <si>
    <t>3x7 min herstel 2min</t>
  </si>
  <si>
    <t>Donderdag 8 Nov.</t>
  </si>
  <si>
    <t>8-6-4-2 min herstel 2 min</t>
  </si>
  <si>
    <t>Zaterdag 10  Nov.</t>
  </si>
  <si>
    <t>Duurloop 32 minuten</t>
  </si>
  <si>
    <t>Dinsdag 13 Nov.</t>
  </si>
  <si>
    <t>Fartlek</t>
  </si>
  <si>
    <t>Donderdag 15 Nov.</t>
  </si>
  <si>
    <t>5 x 5 min herstel 2</t>
  </si>
  <si>
    <t>Zaterdag 17 Nov.</t>
  </si>
  <si>
    <t>Duurloop 35 minuten</t>
  </si>
  <si>
    <t>Dinsdag 20 Nov.</t>
  </si>
  <si>
    <t>5 x 1000 meter</t>
  </si>
  <si>
    <t>Donderdag 22 Nov.</t>
  </si>
  <si>
    <t>Baan 6 x 1000 extensief; rust 600</t>
  </si>
  <si>
    <t>3 x 8 min herstel 2min</t>
  </si>
  <si>
    <t>Zaterdag 24 Nov.</t>
  </si>
  <si>
    <t>Duurloop 40 minuten</t>
  </si>
  <si>
    <t>Dinsdag 27 Nov.</t>
  </si>
  <si>
    <t>Heuvel duur extensief (invulling door de trainer)</t>
  </si>
  <si>
    <t>baan 800 - 600 - 400 - 400 - 600 - 800 (ext/ herstel halve afstand)</t>
  </si>
  <si>
    <t>4 x 7 min 2 min</t>
  </si>
  <si>
    <t>Donderdag 29 Nov.</t>
  </si>
  <si>
    <t>8-6-4-2 min  herstel 2 min</t>
  </si>
  <si>
    <t>Zaterdag 01 Dec.</t>
  </si>
  <si>
    <t>Dinsdag 04 Dec.</t>
  </si>
  <si>
    <t>DL 1 met 3 x 10 min DL 3 tempo (herstel 5 min)</t>
  </si>
  <si>
    <t>6x 1000 meter</t>
  </si>
  <si>
    <t>1. Wietze
2. Jan B.
3.4 Boelo
5.Cees
6. Wiebo</t>
  </si>
  <si>
    <t>Donderdag 06 Dec.</t>
  </si>
  <si>
    <t>Baan: 1000-800-600-400-600-800-1000 (herstel halve afstand) extensief + loopscholing</t>
  </si>
  <si>
    <t>Rustige duurloop DL1 van ca. 10 - 12 km</t>
  </si>
  <si>
    <t>1.2. Jan K
3.4. Jan B
5. Cees
6. Tjakko</t>
  </si>
  <si>
    <t>Zaterdag 08 Dec.</t>
  </si>
  <si>
    <t>Duurloop 40 min</t>
  </si>
  <si>
    <t>Dinsdag 11 Dec.</t>
  </si>
  <si>
    <t>Baan extensief (invulling trainer)</t>
  </si>
  <si>
    <t>2 x 12 min 2 min</t>
  </si>
  <si>
    <t xml:space="preserve">1.Jan K
2. Jan B.
3.4 Boelo
5. Cor
6. Wiebo.
</t>
  </si>
  <si>
    <t>Donderdag 13 Dec.</t>
  </si>
  <si>
    <t>Baan: 15 x 400m extensief (herstel 200m) / loopscholing</t>
  </si>
  <si>
    <t xml:space="preserve">pyramideloop ext. 10 - 8 - 6 - 8 - 10 (herstel 4 min)  </t>
  </si>
  <si>
    <t>4 x 5 min 2 min</t>
  </si>
  <si>
    <t>1.2. Jan K
3. Jan B
4. Cor
5. Cees
6. Wiebo</t>
  </si>
  <si>
    <t>Zaterdag 15 Dec.</t>
  </si>
  <si>
    <t>Duurloop 35 min</t>
  </si>
  <si>
    <t>Dinsdag 18 Dec.</t>
  </si>
  <si>
    <t>3 x 10 min climaxloop - geen herstel tussendoor (int)</t>
  </si>
  <si>
    <t>2-4-6-8-6-4-2 min hertsel 2 min</t>
  </si>
  <si>
    <t>1. Jan K
2. Wiebo
3. Margriet
4. Boelo
5. Jan B
6. Cor</t>
  </si>
  <si>
    <t xml:space="preserve">Donderdag 20 Dec. </t>
  </si>
  <si>
    <t>3 x 7 min herstel 2 min</t>
  </si>
  <si>
    <t>1.2. Jan K
3.4 Boelo
5. Cees
6. Wiebo</t>
  </si>
  <si>
    <t>Zaterdag 22 Dec.</t>
  </si>
  <si>
    <t>Duurloop 32 min</t>
  </si>
  <si>
    <t xml:space="preserve">Dinsdag 25 Dec. </t>
  </si>
  <si>
    <t>Geen Training</t>
  </si>
  <si>
    <t>Donderdag 27 Dec.</t>
  </si>
  <si>
    <t>Oliebollenloop</t>
  </si>
  <si>
    <t>allen</t>
  </si>
  <si>
    <t xml:space="preserve">Zaterdag 29 Dec. </t>
  </si>
  <si>
    <t>Oudejaarsloop blijham</t>
  </si>
  <si>
    <t>Dinsdag 1 Januari</t>
  </si>
  <si>
    <t>Donderdag 3 Januari</t>
  </si>
  <si>
    <t xml:space="preserve">Baan: 400-600-800-1000-1000-800-600-400 extensief (rust helft loopafstand)  + loopscholing </t>
  </si>
  <si>
    <t>-</t>
  </si>
  <si>
    <t>Dinsdag 8 Januari</t>
  </si>
  <si>
    <t>Baan 400 -600 - 800 - 1000 - 800 - 600  - 400 extensief (rust halve loopafstand) + loopscholing</t>
  </si>
  <si>
    <t>Donderdag 10 Januari</t>
  </si>
  <si>
    <t xml:space="preserve">Biesum 4 x 1000m - extensief (elke 9 min starten) </t>
  </si>
  <si>
    <t>Dinsdag 15 Januari</t>
  </si>
  <si>
    <t>DL1 met 4 x 5 min climaxloop (herstel 5 min)- extensief</t>
  </si>
  <si>
    <t>Donderdag 17 Januari</t>
  </si>
  <si>
    <t>DL1 met 4 x 4 min tempo ext (herstel 4 min)</t>
  </si>
  <si>
    <t>Dinsdag 22 Januari</t>
  </si>
  <si>
    <t>Pyramideloop 3- 5- 7 - 9 - 7 - 5 - 3 extensief - rust 4 min)</t>
  </si>
  <si>
    <t>Duurloop met heuvel (duur) - extensief</t>
  </si>
  <si>
    <t>Donderdag 24 Januari</t>
  </si>
  <si>
    <t>Pyramideloop extensief 5 -7 -9 - 7 - 5 (herstel 4 min)</t>
  </si>
  <si>
    <t>Dinsdag 29 Januari</t>
  </si>
  <si>
    <t xml:space="preserve">climaxloop 2 maal (4-6-8 - DL2-DL3-TDL) tussen beide series 10 min herstel - extensief </t>
  </si>
  <si>
    <t>baan 400 - 600 - 800 - 600 - 400 extensief (rust 400) / loopscholing</t>
  </si>
  <si>
    <t>Donderdag 31 Januari</t>
  </si>
  <si>
    <t>Duurloop DL1 met tempo's DL2 (extensief)</t>
  </si>
  <si>
    <t>Dinsdag 5 Februari</t>
  </si>
  <si>
    <t>baan 2 x (600-800-1000) rust 400 + loopscholing</t>
  </si>
  <si>
    <t>Donderdag 7 Februari</t>
  </si>
  <si>
    <t>Duurloop DL 1 met 4 x 3 min tempo's DL2 tempo (10-12 km)</t>
  </si>
  <si>
    <t>Duurloop DL 1 met 4 x 3 min tempo's DL2 tempo ca. 10 km</t>
  </si>
  <si>
    <t>Dinsdag 12 Februari</t>
  </si>
  <si>
    <t>Donderdag 14 Februari</t>
  </si>
  <si>
    <t>Dinsdag  19 Februari</t>
  </si>
  <si>
    <t>climaxloop 3x (3-3-3) tussen series 6 min rust (extensief)</t>
  </si>
  <si>
    <t>Donderdag 21 Februari</t>
  </si>
  <si>
    <t>Baan 6 x 1000 extensief; rust 600 + looscholing</t>
  </si>
  <si>
    <t>climaxloop 2 x (5-5-5 min) rust tussen series 10 min</t>
  </si>
  <si>
    <t>Dinsdag 26 Februari</t>
  </si>
  <si>
    <t>baan 2 x (400 - 600 - 800) rust 400 + loopscholing</t>
  </si>
  <si>
    <t>Donderdag 28 Februari</t>
  </si>
  <si>
    <t>baan 3 x (400 - 600 - 800) - rust 400 extensief + loopscholing</t>
  </si>
  <si>
    <t>Dinsdag 5 Maart</t>
  </si>
  <si>
    <t>Duurloop met tempowisselingen</t>
  </si>
  <si>
    <t>1.Wietze
2. Jan B.
3.4. Boelo
5. Cor.</t>
  </si>
  <si>
    <t>Donderdag 7 Maart</t>
  </si>
  <si>
    <t>1.2.Ida
3.Wiebo
4.Cor
5.Cees</t>
  </si>
  <si>
    <t>Zaterdag 9 Maart</t>
  </si>
  <si>
    <t>1-1-2-1-1-2 min dribbelen (rust 3 min wandelen)</t>
  </si>
  <si>
    <t>Dinsdag 12 Maart</t>
  </si>
  <si>
    <t>8 x 1 min dribbelen (rust 2 min wandelen)</t>
  </si>
  <si>
    <t>1.2.Jan B
3.Ida
4.Boelo
5.Cees.
6. Wiebo</t>
  </si>
  <si>
    <t>Donderdag 14 Maart</t>
  </si>
  <si>
    <t>pyramideloop ext 3-4-5-6-5-4-3 herstel 3 min)</t>
  </si>
  <si>
    <t>heuvel duur (invulling door de trainer)</t>
  </si>
  <si>
    <t>1-2-3-2-1 min dribbelen (rust 3 min wandelen)</t>
  </si>
  <si>
    <t>1.2Tjakko
3. Ida
4.Jan B
5.Cor
6. Cees</t>
  </si>
  <si>
    <t>Zaterdag 16 Maart</t>
  </si>
  <si>
    <t>1-2-3-2-4 min dribbelen (rust 2 min wandelen)</t>
  </si>
  <si>
    <t>Dinsdag 19 Maart</t>
  </si>
  <si>
    <t>4 x 3 min dribbelen (rust 2 min wandelen)</t>
  </si>
  <si>
    <t>1.Jan K
2. Ida
3.4. Margriet
5. Cees
6.Wiebo</t>
  </si>
  <si>
    <t>Donderdag 21 Maart</t>
  </si>
  <si>
    <t>2-3-2-3min dribbelen (rust 2 min wandelen)</t>
  </si>
  <si>
    <t>1.2 Jan B
3.Cor
4.Margriet
5.Wiebo
6.Cees</t>
  </si>
  <si>
    <t>Zaterdag 23 Maart</t>
  </si>
  <si>
    <t>2-4-6 min dribbelen, 3 x 2 min lopen (rust 2 min wandelen)</t>
  </si>
  <si>
    <t>Dinsdag 26 Maart</t>
  </si>
  <si>
    <t>baan 5 x 800m; rust 400m + loopscholing</t>
  </si>
  <si>
    <t>5 x 3 min dribbelen (rust 2 min wandelen)</t>
  </si>
  <si>
    <t>1.Jan K
2. Jan B
3.Ida
4. Cor
5. Boelo
6. Cees</t>
  </si>
  <si>
    <t>Donderdag 28 Maart</t>
  </si>
  <si>
    <t>10 voor Pasen?</t>
  </si>
  <si>
    <t>8 x 2 min lopen (rust 3 min wandelen / dribbelen)</t>
  </si>
  <si>
    <t>assistentie trainers gevraagd.</t>
  </si>
  <si>
    <t>Zaterdag 30 Maart</t>
  </si>
  <si>
    <t>4-6-10 min dribbelen (rust 2 min wandelen)</t>
  </si>
  <si>
    <t>Dinsdag 2 April</t>
  </si>
  <si>
    <t>Climaxloop 3x10 min, herstel 8 min</t>
  </si>
  <si>
    <t>Baan: 12 x 400m intensief (herstel 400) / loopscholing</t>
  </si>
  <si>
    <t>Pyramideloop 2, 4, 6, 6, 4, 2 extensief, herstel 4 min</t>
  </si>
  <si>
    <t>4 x 5 min dribbelen (rust 2 min wandelen)</t>
  </si>
  <si>
    <t>Donderdag 4 April</t>
  </si>
  <si>
    <t>1-2-3-1-2-3 lopen (rust 2 min wandelen / dribbelen)</t>
  </si>
  <si>
    <t>Zaterdag 6 April</t>
  </si>
  <si>
    <t>5-10-15 min dribbelen (rust resp 2 en 4 min wandelen)</t>
  </si>
  <si>
    <t>Dinsdag 9 April</t>
  </si>
  <si>
    <t xml:space="preserve">Heuvel duur intensief, invulling trainer  </t>
  </si>
  <si>
    <t xml:space="preserve">baan 3x (200-300-400) intensief, herstel zelfde afstand   </t>
  </si>
  <si>
    <t>4 x 6 min dribbelen (rust 2 min wandelen)</t>
  </si>
  <si>
    <t>Donderdag 11 April</t>
  </si>
  <si>
    <t xml:space="preserve">baan 6x1000m intensief, herstel 800 m + loopscholing  </t>
  </si>
  <si>
    <t>Biesum bosplan  3x 1600 intensief</t>
  </si>
  <si>
    <t>Duurloop met tempo's van 5 min (4-5x)</t>
  </si>
  <si>
    <t>6 x 3 min lopen (rust 2 min dribbelen / wandelen)</t>
  </si>
  <si>
    <t>Zaterdag 13 April</t>
  </si>
  <si>
    <t>TESTLOOP 3 km</t>
  </si>
  <si>
    <t>Dinsdag 16 April</t>
  </si>
  <si>
    <t>Duurloop met tempo's van 5 min (4-5x) - extensief</t>
  </si>
  <si>
    <t>Donderdag 18 April</t>
  </si>
  <si>
    <t>Pyramideloop extensief  5-7-9-7-5 (herstel 5 min)</t>
  </si>
  <si>
    <t>Zaterdag 20 April</t>
  </si>
  <si>
    <t>Wedstrijden in Antwerpen (marathonreis) en Siddeburen (natuurloop)</t>
  </si>
  <si>
    <t>Dinsdag 23 April</t>
  </si>
  <si>
    <t>Baan 400-600-800-600-400 intensief, rust zelfde afstand + loopscholing</t>
  </si>
  <si>
    <t>Donderdag 25 April</t>
  </si>
  <si>
    <t xml:space="preserve">baan 4x (200-300-400) intensief, herstel zelfde afstand   </t>
  </si>
  <si>
    <t>Cross training bosplan biesum - invulling trainer</t>
  </si>
  <si>
    <t>Zaterdag 27 April</t>
  </si>
  <si>
    <t>Loop in Loppersum -5 km - marathon</t>
  </si>
  <si>
    <t>Dinsdag 30 April</t>
  </si>
  <si>
    <t>Koninginnedag - geen training - eventueel onderling afstemmen duurloop</t>
  </si>
  <si>
    <t>2-4-6-6-4-2 min dribbelen, rust 2 min wandelen</t>
  </si>
  <si>
    <t>4 x 6 min lopen (rust 2 min wandelen</t>
  </si>
  <si>
    <t>4 x 5 min lopen (herstel 2 min wandelen)</t>
  </si>
  <si>
    <t>3 x 8 min lopen (herstel 3 min wandelen)</t>
  </si>
  <si>
    <t>2 x 12 min lopen (herstel 3 min wandelen</t>
  </si>
  <si>
    <t>2-4-6-6-2 min lopen herstel 2 min wandelen</t>
  </si>
  <si>
    <t>25 min lopen (geen clubtraining)</t>
  </si>
  <si>
    <t>1.2 Ida
3.Jan B.
4. Wiebo
5. Cees
6. Cor</t>
  </si>
  <si>
    <t>1.Jank
2. Jan B
3.4. Wiebo
5. Boelo
6 Cor</t>
  </si>
  <si>
    <t>1.2 Jan K
3. Ida
4. Cor
5. Cees
6. Boelo</t>
  </si>
  <si>
    <t>1.2 Jan B
3. Ida
4. Tjakko
5. Wiebo
6. Cor</t>
  </si>
  <si>
    <t>1.2 Jan B
3.4 Ida
5. Cees
6. Wiebo</t>
  </si>
  <si>
    <t>1.2 Jan K
3.Jan B
4.?
5.Cor
6. Cees</t>
  </si>
  <si>
    <t>1.Jan K
2. Ida
3.4 Boelo
5. Cor
6. Wiebo</t>
  </si>
  <si>
    <t>trainers Start to Run</t>
  </si>
  <si>
    <t>1.2 Jan K
3. Ida
4. Jan B
5. Tjakko
6. Boelo</t>
  </si>
  <si>
    <t>Donderdag 2 Mei</t>
  </si>
  <si>
    <t>baan 8 x 600m intensief; herstel 600m</t>
  </si>
  <si>
    <t>Zaterdag 4 Mei</t>
  </si>
  <si>
    <t>Vaartspel 30 min</t>
  </si>
  <si>
    <t xml:space="preserve">Dinsdag 7  Mei </t>
  </si>
  <si>
    <t>heuvel kracht - intensief; invulling trainer</t>
  </si>
  <si>
    <t>Biesum 4 x 1000 m intensief / elke  9 min starten</t>
  </si>
  <si>
    <t>3 - 5 - 7 - 5 - 3 min zone 2-3; ah= 2 min</t>
  </si>
  <si>
    <t>Donderdag 9 Mei</t>
  </si>
  <si>
    <t>Hemelvaartsdag - geen training</t>
  </si>
  <si>
    <t>8 x 3 min. zone 3 ah=1 min</t>
  </si>
  <si>
    <t>Zaterdag 11 Mei</t>
  </si>
  <si>
    <t>8 - 6 - 4 - 2 min (zone 2-3); ah=2min</t>
  </si>
  <si>
    <t>Dinsdag 14 Mei</t>
  </si>
  <si>
    <t>Pyramideloop 3 - 5 - 7 - 7 - 5 - 3 extensief; herstel 4 min</t>
  </si>
  <si>
    <t>Duurloop DL 3 met enkele tempowisselingen DL2  (extensief)</t>
  </si>
  <si>
    <t>Baan: 5 x 600m. extensief; herstel 400 m. + loopscholing</t>
  </si>
  <si>
    <t>32 min (zone 2)</t>
  </si>
  <si>
    <t>Donderdag 16 Mei</t>
  </si>
  <si>
    <t>baan 6 x 800m extensief; herstel 400m + loopscholing</t>
  </si>
  <si>
    <t>Pyramideloop 4 - 6 - 8 - 6 - 4; herstel 6 min</t>
  </si>
  <si>
    <t>3 x 7 min. (zone 3); ah=2 min</t>
  </si>
  <si>
    <t>Zaterdag 18 Mei</t>
  </si>
  <si>
    <t>5 x 5 min (zone 3); ah= 2 min</t>
  </si>
  <si>
    <t>Dinsdag 21 Mei</t>
  </si>
  <si>
    <t>6 x 5 min climaxloop (intensief); herstel 5 min</t>
  </si>
  <si>
    <t>Baan: 5 min tempo loopjes op afstand + loopscholing</t>
  </si>
  <si>
    <t>35 min (zone 2)</t>
  </si>
  <si>
    <t>Donderdag 23 Mei</t>
  </si>
  <si>
    <t>baan: 12 x 400m intensief; herstel 400m. + loopscholing</t>
  </si>
  <si>
    <t>Vaartspel intensief; invulling trainer</t>
  </si>
  <si>
    <t>25 min (zone 2)</t>
  </si>
  <si>
    <t>Zaterdag 25 Mei</t>
  </si>
  <si>
    <t>5 x 1000m. (zone 3); ah=2 min</t>
  </si>
  <si>
    <t>Dinsdag 28 Mei</t>
  </si>
  <si>
    <t>30 min (zone 2) met 6 x 30 sec. versnellen (zone3)</t>
  </si>
  <si>
    <t>Donderdag 30 Mei</t>
  </si>
  <si>
    <t>baan: circuittraining kracht / snelheid; invulling trainer</t>
  </si>
  <si>
    <t>Biesum 5 x 1000 m intensief / elke 8 min starten</t>
  </si>
  <si>
    <t>3 x 8 min. (zone 2-3); ah= 2 min.</t>
  </si>
  <si>
    <t>Trainers</t>
  </si>
  <si>
    <t>20 min zone 2 met 4 x 30 sec versnellen           zone 3</t>
  </si>
  <si>
    <t>1/2)
3)
4)
5)
6)</t>
  </si>
  <si>
    <t>1/2)
3/4)
5)
6)</t>
  </si>
  <si>
    <t>1/2)
3/4) Boelo
5)
6)</t>
  </si>
  <si>
    <t>1/2)
3)
4)
5) Boelo
6)</t>
  </si>
  <si>
    <t>Zaterdag 1 Juni</t>
  </si>
  <si>
    <t>Zaterdag 8 Juni</t>
  </si>
  <si>
    <t>Zaterdag 15 Juni</t>
  </si>
  <si>
    <t>Zaterdag 22 Juni</t>
  </si>
  <si>
    <t>Zaterdag 29 Juni</t>
  </si>
  <si>
    <t>4 x 7 min
(zone 3)
ah = 2 min</t>
  </si>
  <si>
    <t>40 min
(zone 2)</t>
  </si>
  <si>
    <t>25 min
(zone 2)</t>
  </si>
  <si>
    <t>6 x 1000m 
(zone 3)
ah = 2 min</t>
  </si>
  <si>
    <t>30 min zone 2
met5 x 1 min versnellen (zone 3)</t>
  </si>
  <si>
    <t>8 - 6 - 4 - 2 min.
(zone 3 - 4))
ah = 2 min</t>
  </si>
  <si>
    <t>35 min
(zone 2)</t>
  </si>
  <si>
    <t>3 x 7 min
(zone 2 - 3)
ah = 2 min</t>
  </si>
  <si>
    <t>15 min. Rustig loslopen</t>
  </si>
  <si>
    <t>STADSLOOP APPINGEDAM</t>
  </si>
  <si>
    <t>5 Km Loop op de baan</t>
  </si>
  <si>
    <t>Run to Start trainers</t>
  </si>
  <si>
    <r>
      <t xml:space="preserve">Dinsdag 25 Juni 
</t>
    </r>
    <r>
      <rPr>
        <i/>
        <sz val="16"/>
        <color indexed="12"/>
        <rFont val="Helv"/>
      </rPr>
      <t>(extensief)</t>
    </r>
  </si>
  <si>
    <r>
      <t xml:space="preserve">Donderdag 27 Juni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</si>
  <si>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4 Juni
</t>
    </r>
    <r>
      <rPr>
        <i/>
        <sz val="16"/>
        <color indexed="12"/>
        <rFont val="Helv"/>
      </rPr>
      <t>(extensief)</t>
    </r>
  </si>
  <si>
    <r>
      <t xml:space="preserve">Donderdag 6 Juni
(geen baan - avond4daagse)
</t>
    </r>
    <r>
      <rPr>
        <i/>
        <sz val="16"/>
        <color indexed="12"/>
        <rFont val="Helv"/>
      </rPr>
      <t>(extensief)</t>
    </r>
  </si>
  <si>
    <r>
      <t xml:space="preserve">Dinsdag 11 Juni
</t>
    </r>
    <r>
      <rPr>
        <i/>
        <sz val="16"/>
        <color indexed="12"/>
        <rFont val="Helv"/>
      </rPr>
      <t>(intensief)</t>
    </r>
  </si>
  <si>
    <r>
      <t xml:space="preserve">Donderdag 13 Juni
</t>
    </r>
    <r>
      <rPr>
        <i/>
        <sz val="16"/>
        <color indexed="12"/>
        <rFont val="Helv"/>
      </rPr>
      <t>(intensief)</t>
    </r>
  </si>
  <si>
    <r>
      <t xml:space="preserve">Dinsdag 18 Juni
</t>
    </r>
    <r>
      <rPr>
        <i/>
        <sz val="16"/>
        <color indexed="12"/>
        <rFont val="Helv"/>
      </rPr>
      <t>(intensief)</t>
    </r>
  </si>
  <si>
    <r>
      <t xml:space="preserve">Donderdag 20 Juni
</t>
    </r>
    <r>
      <rPr>
        <i/>
        <sz val="16"/>
        <color indexed="12"/>
        <rFont val="Helv"/>
      </rPr>
      <t>(intensief)</t>
    </r>
  </si>
  <si>
    <t>baan 8 x 600m intensief (herstel 600m)</t>
  </si>
  <si>
    <t>pyramideloop intensief 3 - 5 - 7 - 5 - 3 (herstel idem - 3,5,7,5,3)</t>
  </si>
  <si>
    <t>Duurloop (DL1) met 5 x 5 min tempo DL (voldoende herstel)</t>
  </si>
  <si>
    <t>Rustige Duurloop (DL1)</t>
  </si>
  <si>
    <t>Biesum bosplan  3x 1600 extensief</t>
  </si>
  <si>
    <t>Duurloop (DL1) met 4 x 5 min tempo DL (voldoende herstel)</t>
  </si>
  <si>
    <t>Bosplan Biesum - wisselende afstanden - extensief (invulling trainer)</t>
  </si>
  <si>
    <t>1. Jan K.
2. Wiebo
3/4) Tjakko
5) Cees
6) Boelo</t>
  </si>
  <si>
    <t>1/2) Jan K
3) Ida
4) Boelo
5) Cees
6) Cor</t>
  </si>
  <si>
    <t>1/2)Jan K
3) Wiebo
4) Cor
5) Boelo
6)Cees</t>
  </si>
  <si>
    <t>1/2)Wiebo
3/4)Ida
5) Cor
6) Cees</t>
  </si>
  <si>
    <t>1/2)Jan K
3) Tjakko
4) Cor
5) Cees
6) ?</t>
  </si>
  <si>
    <t>1/2) Jan K
3) Jan B
4) Cor
5) Cees
6)Wiebo</t>
  </si>
  <si>
    <t>1/2) Jan K
3) Ida
4) Jan B
5) Cor
6) Wiebo</t>
  </si>
  <si>
    <r>
      <t xml:space="preserve">Dinsdag 2 Juli
</t>
    </r>
    <r>
      <rPr>
        <i/>
        <sz val="16"/>
        <color indexed="12"/>
        <rFont val="Helv"/>
      </rPr>
      <t>(extensief)</t>
    </r>
  </si>
  <si>
    <r>
      <t xml:space="preserve">Donderdag 4 Juli
</t>
    </r>
    <r>
      <rPr>
        <i/>
        <sz val="16"/>
        <color indexed="12"/>
        <rFont val="Helv"/>
      </rPr>
      <t>(extensief)</t>
    </r>
  </si>
  <si>
    <r>
      <t xml:space="preserve">Dinsdag 9 Juli
</t>
    </r>
    <r>
      <rPr>
        <i/>
        <sz val="16"/>
        <color indexed="12"/>
        <rFont val="Helv"/>
      </rPr>
      <t>(extensief)</t>
    </r>
  </si>
  <si>
    <r>
      <t xml:space="preserve">Donderdag 11 Juli
</t>
    </r>
    <r>
      <rPr>
        <i/>
        <sz val="16"/>
        <color indexed="12"/>
        <rFont val="Helv"/>
      </rPr>
      <t>(extensief)</t>
    </r>
  </si>
  <si>
    <r>
      <t xml:space="preserve">Dinsdag 16 Juli
</t>
    </r>
    <r>
      <rPr>
        <i/>
        <sz val="16"/>
        <color indexed="12"/>
        <rFont val="Helv"/>
      </rPr>
      <t>(extensief)</t>
    </r>
  </si>
  <si>
    <r>
      <t xml:space="preserve">Donderdag 18 Juli
</t>
    </r>
    <r>
      <rPr>
        <i/>
        <sz val="16"/>
        <color indexed="12"/>
        <rFont val="Helv"/>
      </rPr>
      <t>(extensief)</t>
    </r>
  </si>
  <si>
    <r>
      <t xml:space="preserve">Dinsdag 23 Juli
</t>
    </r>
    <r>
      <rPr>
        <i/>
        <sz val="16"/>
        <color indexed="12"/>
        <rFont val="Helv"/>
      </rPr>
      <t>(extensief)</t>
    </r>
  </si>
  <si>
    <r>
      <t xml:space="preserve">Donderdag 25 Juli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</si>
  <si>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30 Juli
</t>
    </r>
    <r>
      <rPr>
        <i/>
        <sz val="16"/>
        <color indexed="12"/>
        <rFont val="Helv"/>
      </rPr>
      <t>(intensief)</t>
    </r>
  </si>
  <si>
    <r>
      <t xml:space="preserve">Donderdag 1 Aug
</t>
    </r>
    <r>
      <rPr>
        <i/>
        <sz val="16"/>
        <color indexed="12"/>
        <rFont val="Helv"/>
      </rPr>
      <t>(intensief)</t>
    </r>
  </si>
  <si>
    <r>
      <t xml:space="preserve">Dinsdag 6 Aug
</t>
    </r>
    <r>
      <rPr>
        <i/>
        <sz val="16"/>
        <color indexed="12"/>
        <rFont val="Helv"/>
      </rPr>
      <t>(intensief)</t>
    </r>
  </si>
  <si>
    <r>
      <t xml:space="preserve">Donderdag 8 Aug
</t>
    </r>
    <r>
      <rPr>
        <i/>
        <sz val="16"/>
        <color indexed="12"/>
        <rFont val="Helv"/>
      </rPr>
      <t>(intensief)</t>
    </r>
  </si>
  <si>
    <r>
      <t xml:space="preserve">Dinsdag 13 Aug
</t>
    </r>
    <r>
      <rPr>
        <i/>
        <sz val="16"/>
        <color indexed="12"/>
        <rFont val="Helv"/>
      </rPr>
      <t>(intensief)</t>
    </r>
  </si>
  <si>
    <r>
      <t xml:space="preserve">Donderdag 15 Aug
</t>
    </r>
    <r>
      <rPr>
        <i/>
        <sz val="16"/>
        <color indexed="12"/>
        <rFont val="Helv"/>
      </rPr>
      <t>(intensief)</t>
    </r>
  </si>
  <si>
    <r>
      <t xml:space="preserve">Dinsdag 20 Aug
</t>
    </r>
    <r>
      <rPr>
        <i/>
        <sz val="16"/>
        <color indexed="12"/>
        <rFont val="Helv"/>
      </rPr>
      <t>(extensief)</t>
    </r>
  </si>
  <si>
    <r>
      <t xml:space="preserve">Donderdag 22 Aug
</t>
    </r>
    <r>
      <rPr>
        <i/>
        <sz val="16"/>
        <color indexed="12"/>
        <rFont val="Helv"/>
      </rPr>
      <t>(extensief)</t>
    </r>
  </si>
  <si>
    <r>
      <t xml:space="preserve">Dinsdag 27 Aug
</t>
    </r>
    <r>
      <rPr>
        <i/>
        <sz val="16"/>
        <color indexed="12"/>
        <rFont val="Helv"/>
      </rPr>
      <t>(intensief)</t>
    </r>
  </si>
  <si>
    <r>
      <t xml:space="preserve">Donderdag 29 Aug
</t>
    </r>
    <r>
      <rPr>
        <i/>
        <sz val="16"/>
        <color indexed="12"/>
        <rFont val="Helv"/>
      </rPr>
      <t>(intensief)</t>
    </r>
  </si>
  <si>
    <t>Rustige duurloop 
ca. 10 Km</t>
  </si>
  <si>
    <t>Duurloop DL1 met 5 x 3 min tempo's DL3 tempo</t>
  </si>
  <si>
    <t>Training Bosplan Biesum - invulling trainer</t>
  </si>
  <si>
    <t>Training bosplan Biesum - invulling trainer</t>
  </si>
  <si>
    <t>Climaxloop 5 x 5 min extensief (herstel 5 min)</t>
  </si>
  <si>
    <t>Climaxloop 4 x 5 min extensief (herstel 5 min)</t>
  </si>
  <si>
    <t xml:space="preserve">Baan: loopscholing; kracht (circuit) - 3 x 600 (50 sprint/50 dribbel) </t>
  </si>
  <si>
    <t>Duurloop DL2 met 4 x 3 min Tempo DL (ca. 8 - 10 km)</t>
  </si>
  <si>
    <t>Baan 5 x 600m intensief; rust 600m - loopscholing</t>
  </si>
  <si>
    <t>Climaxloop 3 series van 2-2-2 min versnellen; herstel 6 min</t>
  </si>
  <si>
    <t>Bosplan Biesum - wisselende afstanden - intensief (invulling trainer)</t>
  </si>
  <si>
    <t>Duurloop DL1 met 5 x 3 min lichte versnelling (DL2/DL3)</t>
  </si>
  <si>
    <t>Climaxloop 4 x 5 min (herstel 5 min)</t>
  </si>
  <si>
    <t>baan 8 x 600m intensief; herstel 600m - loopscholing</t>
  </si>
  <si>
    <t>1.2 Jan K
3.4 Margriet
5. Cees</t>
  </si>
  <si>
    <t>1.2 Jan K.
3.4 Tjakko
5. Cees</t>
  </si>
  <si>
    <t>1.2 Jan B
3. Tjakko
4.5 Wiebo</t>
  </si>
  <si>
    <t>baan als groep 5</t>
  </si>
  <si>
    <t>1.2 Wietze
3.4 Jan B
5. Cees</t>
  </si>
  <si>
    <t>1.2 Jan B
3.4 Boelo
5. Cees</t>
  </si>
  <si>
    <t>1.2 Jan B
3.4 Ida
5. Wiebo</t>
  </si>
  <si>
    <t>1.2 Ida
3.4 Boelo
5. Cor</t>
  </si>
  <si>
    <t>1.2 Jan K
3.4 Cor
5. Tjakko</t>
  </si>
  <si>
    <t>1.2 Jan K
3.4 Ida
5. Cor</t>
  </si>
  <si>
    <t xml:space="preserve">1.2 Jan K
3. Ida
4. Tjakko
5. Boelo
</t>
  </si>
  <si>
    <t>1.2 Jan K
3. Ida
4. Boelo
5. Cor</t>
  </si>
  <si>
    <t>1. Jan K.
2. Jan B.
3.4 Wiebo
5. Cor</t>
  </si>
  <si>
    <t>1.2 Ida
3.4 Jan B
5. Boelo</t>
  </si>
  <si>
    <t>1.2 Jan K
3. Boelo
4. Margriet
5. Wiebo</t>
  </si>
  <si>
    <t>1.2 Tjakko
3.4 Ida
5. Cor</t>
  </si>
  <si>
    <t xml:space="preserve">1. Jan K
2. Jan B
3.4 Boelo
5. Margriet
</t>
  </si>
  <si>
    <t>1.2 Wiebo
3.4 Margriet
5. Cees</t>
  </si>
  <si>
    <t>Zaterdag 7 September</t>
  </si>
  <si>
    <t>Zaterdag 14 September</t>
  </si>
  <si>
    <t>Zaterdag 21 September</t>
  </si>
  <si>
    <t>Zaterdag 28 September</t>
  </si>
  <si>
    <r>
      <t xml:space="preserve">Dinsdag 3 September
</t>
    </r>
    <r>
      <rPr>
        <i/>
        <sz val="16"/>
        <color indexed="12"/>
        <rFont val="Helv"/>
      </rPr>
      <t>(intensief)</t>
    </r>
  </si>
  <si>
    <r>
      <t xml:space="preserve">Donderdag 5 September
</t>
    </r>
    <r>
      <rPr>
        <i/>
        <sz val="16"/>
        <color indexed="12"/>
        <rFont val="Helv"/>
      </rPr>
      <t>(intensief)</t>
    </r>
  </si>
  <si>
    <t>RUN WINSCHOTEN</t>
  </si>
  <si>
    <r>
      <t xml:space="preserve">Dinsdag 10 September
</t>
    </r>
    <r>
      <rPr>
        <i/>
        <sz val="16"/>
        <color indexed="12"/>
        <rFont val="Helv"/>
      </rPr>
      <t>(intensief)</t>
    </r>
  </si>
  <si>
    <r>
      <t xml:space="preserve">Donderdag 12 September
</t>
    </r>
    <r>
      <rPr>
        <i/>
        <sz val="16"/>
        <color indexed="12"/>
        <rFont val="Helv"/>
      </rPr>
      <t>(extensief)</t>
    </r>
  </si>
  <si>
    <r>
      <t xml:space="preserve">Dinsdag 17 September
</t>
    </r>
    <r>
      <rPr>
        <i/>
        <sz val="16"/>
        <color indexed="12"/>
        <rFont val="Helv"/>
      </rPr>
      <t>(extensief)</t>
    </r>
  </si>
  <si>
    <r>
      <t xml:space="preserve">Donderdag 19 September
</t>
    </r>
    <r>
      <rPr>
        <i/>
        <sz val="16"/>
        <color indexed="12"/>
        <rFont val="Helv"/>
      </rPr>
      <t>(extensief)</t>
    </r>
  </si>
  <si>
    <r>
      <t xml:space="preserve">Dinsdag 24 September
</t>
    </r>
    <r>
      <rPr>
        <i/>
        <sz val="16"/>
        <color indexed="12"/>
        <rFont val="Helv"/>
      </rPr>
      <t>(intensief)</t>
    </r>
  </si>
  <si>
    <r>
      <t xml:space="preserve">Donderdag 26 September
</t>
    </r>
    <r>
      <rPr>
        <i/>
        <sz val="16"/>
        <color indexed="12"/>
        <rFont val="Helv"/>
      </rPr>
      <t>(intensief)</t>
    </r>
  </si>
  <si>
    <t>biesum (5 x 1000 m intensief); herstel ca. 6/7 min,</t>
  </si>
  <si>
    <t>Duurloop met 5 x 1 km tempo (wedstijdtempo 10 km)</t>
  </si>
  <si>
    <t>Duurloop met 4 x 1 km tempo (wedstijdtempo 10 km)</t>
  </si>
  <si>
    <t>climaxloop 3x (3-3-3) tussen series 6 min rust (intensief)</t>
  </si>
  <si>
    <t>Duurloop met 6 x 1 km tempo (wedstrijdtempo 10 km)</t>
  </si>
  <si>
    <t>Baan 5 x 1000 intensief; rust 800m + loopscholing</t>
  </si>
  <si>
    <t>PROOSTMEERLOOP
WAGENBORGEN</t>
  </si>
  <si>
    <t>climaxloop 2 x 5-5-5 (tussen series herstel 10 min)</t>
  </si>
  <si>
    <t>Duurloop met heuvelaccenten (invulling trainer)</t>
  </si>
  <si>
    <t>Woensdag 4 September</t>
  </si>
  <si>
    <t>RUN VAN OOSTERVELD</t>
  </si>
  <si>
    <t xml:space="preserve">1.2 Tjakko
3.Wiebo
4. Cor
5. Cees
</t>
  </si>
  <si>
    <t xml:space="preserve">1.2 Jan B
3. Tjakko
4. Boelo
5. Cees
</t>
  </si>
  <si>
    <t>1.2 Jan K
3.4 Boelo
5. Bas
6. Cor</t>
  </si>
  <si>
    <t>1. Jan B
2. Jan K.
3. Boelo
4. Bas
5. Cees</t>
  </si>
  <si>
    <t>1.2 Jan B
3. Tjakko
4.  Boelo
5. Cees
6. Cor</t>
  </si>
  <si>
    <t>1. Jan K.
2. Tjakko
3.4. Wiebo
5. Cor
6. Bas</t>
  </si>
  <si>
    <t>1.2 Jan K
3. Margriet
4. Cor
5. Cees
6. Wiebo</t>
  </si>
  <si>
    <t>6.Wiebo.</t>
  </si>
  <si>
    <t>Zaterdag 5 Oktober</t>
  </si>
  <si>
    <t>Zondag 6 Oktober</t>
  </si>
  <si>
    <t>Zaterdag 12 Oktober</t>
  </si>
  <si>
    <t>Zaterdag 19 Oktober</t>
  </si>
  <si>
    <t>Zaterdag 26 Oktober</t>
  </si>
  <si>
    <t>Zondag 27 Oktober</t>
  </si>
  <si>
    <t>40 Jarig Jubileum  AV Fivelstreek  -  Highland Games + BBQ</t>
  </si>
  <si>
    <t>2e Zeemijlenloop Delfzijl</t>
  </si>
  <si>
    <r>
      <t xml:space="preserve">Dinsdag 1 Oktober
</t>
    </r>
    <r>
      <rPr>
        <b/>
        <i/>
        <sz val="16"/>
        <color indexed="12"/>
        <rFont val="Helv"/>
      </rPr>
      <t>(intensief)</t>
    </r>
  </si>
  <si>
    <r>
      <t xml:space="preserve">Donderdag 3 Oktober
</t>
    </r>
    <r>
      <rPr>
        <b/>
        <i/>
        <sz val="16"/>
        <color indexed="12"/>
        <rFont val="Helv"/>
      </rPr>
      <t>(intensief)</t>
    </r>
  </si>
  <si>
    <r>
      <t xml:space="preserve">Dinsdag 7 Oktober
</t>
    </r>
    <r>
      <rPr>
        <b/>
        <i/>
        <sz val="16"/>
        <color indexed="12"/>
        <rFont val="Helv"/>
      </rPr>
      <t>(extensief)</t>
    </r>
  </si>
  <si>
    <r>
      <t xml:space="preserve">Donderdag 10 Oktober
</t>
    </r>
    <r>
      <rPr>
        <b/>
        <i/>
        <sz val="16"/>
        <color indexed="12"/>
        <rFont val="Helv"/>
      </rPr>
      <t>(extensief)</t>
    </r>
  </si>
  <si>
    <r>
      <t xml:space="preserve">Dinsdag 14 Oktober
</t>
    </r>
    <r>
      <rPr>
        <b/>
        <i/>
        <sz val="16"/>
        <color indexed="12"/>
        <rFont val="Helv"/>
      </rPr>
      <t>(intensief)</t>
    </r>
  </si>
  <si>
    <r>
      <t xml:space="preserve">Donderdag 16 Oktober
</t>
    </r>
    <r>
      <rPr>
        <b/>
        <i/>
        <sz val="16"/>
        <color indexed="12"/>
        <rFont val="Helv"/>
      </rPr>
      <t>(intensief)</t>
    </r>
  </si>
  <si>
    <r>
      <t xml:space="preserve">Dinsdag 21 Oktober
</t>
    </r>
    <r>
      <rPr>
        <b/>
        <i/>
        <sz val="16"/>
        <color indexed="12"/>
        <rFont val="Helv"/>
      </rPr>
      <t>(intensief)</t>
    </r>
  </si>
  <si>
    <r>
      <t xml:space="preserve">Donderdag 23 Oktober
</t>
    </r>
    <r>
      <rPr>
        <b/>
        <i/>
        <sz val="16"/>
        <color indexed="12"/>
        <rFont val="Helv"/>
      </rPr>
      <t>(extensief)</t>
    </r>
  </si>
  <si>
    <r>
      <t xml:space="preserve">Dinsdag 29 Oktober
</t>
    </r>
    <r>
      <rPr>
        <b/>
        <i/>
        <sz val="16"/>
        <color indexed="12"/>
        <rFont val="Helv"/>
      </rPr>
      <t>(extensief)</t>
    </r>
  </si>
  <si>
    <t xml:space="preserve">25 min lopen </t>
  </si>
  <si>
    <t>baan (3 x 400-600-800) intensief - herstel zelfde als loopafstand</t>
  </si>
  <si>
    <t>Duurloop met 5 x 1 km tempo (wedstijdtempo 5 km)</t>
  </si>
  <si>
    <t>baan 8 x 800m extensief (herstel 400m)</t>
  </si>
  <si>
    <t>pyramideloop 5 - 7 - 9 - 7 - 5 (herstel 4 min)</t>
  </si>
  <si>
    <t>Start to Run</t>
  </si>
  <si>
    <t>Run to start</t>
  </si>
  <si>
    <t>1,2 Jan K
3 Tjakko
4  Bas
5  Cor
6 Cees</t>
  </si>
  <si>
    <t>1,2 Jan B 
3,4 Tjakko
5 Bas
6 Wiebo</t>
  </si>
  <si>
    <t>1,2 Jan K
3 Jan B
4 Margriet
5 Cor
6 Cees</t>
  </si>
  <si>
    <t>1. Jan B 2. Jan K
3 Tjakko
4 Wiebo
5 Bas
6 Cees</t>
  </si>
  <si>
    <t>1,2 Jan K
3 Boelo
4 Cor
5 Wiebo
6 Bas</t>
  </si>
  <si>
    <t>1,2 Jan B
3,4 Boelo
5 Bas
6 Cees</t>
  </si>
  <si>
    <t>1,2 Jan K
3 Tjakko
4 Cor
5 Cees
6 Bas</t>
  </si>
  <si>
    <t>1,2 Jan B
3 Boelo
4 Wiebo
5 Cor
6 Cees</t>
  </si>
  <si>
    <t>1,2 Jan K
3 Tjakko
4 Wiebo
5 Cees
6 Cor</t>
  </si>
  <si>
    <t>1. Jan B 2. Jan K.
3 Boelo
4 Margriet
5 Cees
6Cor</t>
  </si>
  <si>
    <t>Zaterdag 2 November</t>
  </si>
  <si>
    <t>Dinsdag 5 November</t>
  </si>
  <si>
    <t>Donderdag 7 November</t>
  </si>
  <si>
    <t>Zaterdag 9 November</t>
  </si>
  <si>
    <t>Dinsdag 12 November</t>
  </si>
  <si>
    <t>Donderdag 14 November</t>
  </si>
  <si>
    <t>Zaterdag 16 November</t>
  </si>
  <si>
    <t>Dinsdag 19 November</t>
  </si>
  <si>
    <t>Donderdag 21 November</t>
  </si>
  <si>
    <t>Zaterdag 23 November</t>
  </si>
  <si>
    <t>Dinsdag 26 November</t>
  </si>
  <si>
    <t>Donderdag 28 November</t>
  </si>
  <si>
    <t>Zaterdag 30 November</t>
  </si>
  <si>
    <t>5 Km op de baan 
+ 
NAZIT</t>
  </si>
  <si>
    <t xml:space="preserve"> - </t>
  </si>
  <si>
    <t>Sinterklaasloop Scheemda - laatste loop clubcompetitie</t>
  </si>
  <si>
    <t>baan 800 - 1000 - 1200 - 1000 - 800 (rust halve afstand) - extensief + loopscholing</t>
  </si>
  <si>
    <t>Baan als groep 5</t>
  </si>
  <si>
    <t>1.Wietze
2. Tjakko
3.4. Wiebo
5. Cees
6. Cor</t>
  </si>
  <si>
    <t>1,2. Jan K
3. Wiebo
4. Cor
5. Cees
6. Bas</t>
  </si>
  <si>
    <t>1,2. Jan K
3. Boelo
4.5. Cees
6. Bas</t>
  </si>
  <si>
    <t>1,2. Ida
3. Jan K.
4.5. Cees
6. Bas</t>
  </si>
  <si>
    <t>1. Jan K
2. Tjakko
3.4. Boelo
5. Bas
6. Cees</t>
  </si>
  <si>
    <t>1,2. Jan K
3. Boelo
4. Margriet
5. Bas
6. Cees</t>
  </si>
  <si>
    <t>1. Wietze
2, Jan K
3.4 Boelo
5. Cees
6. Wiebo</t>
  </si>
  <si>
    <t>Allen, organisatie Boelo/Ida
6. Bas.</t>
  </si>
  <si>
    <t>Dinsdag 3 December</t>
  </si>
  <si>
    <t>Donderdag 5 December</t>
  </si>
  <si>
    <t>Zaterdag 7 December</t>
  </si>
  <si>
    <t>Dinsdag 10 December</t>
  </si>
  <si>
    <t>Donderdag 12 December</t>
  </si>
  <si>
    <t>Zaterdag 14 December</t>
  </si>
  <si>
    <t>Dinsdag 17 December</t>
  </si>
  <si>
    <t>Donderdag 19 December</t>
  </si>
  <si>
    <t>Zaterdag 21 December</t>
  </si>
  <si>
    <t>Dinsdag 24 December</t>
  </si>
  <si>
    <t>Donderdag 26 December</t>
  </si>
  <si>
    <t>Zaterdag 28 December</t>
  </si>
  <si>
    <t>Dinsdag 31 December</t>
  </si>
  <si>
    <t>Kerstavond - geen training</t>
  </si>
  <si>
    <t>2e Kerstdag - geen training</t>
  </si>
  <si>
    <t>Oudejaarsavond - geen training</t>
  </si>
  <si>
    <t>Maandag 30 December</t>
  </si>
  <si>
    <t>Oliebollentraining: korte gezamenlijke duurloop met nazit!!</t>
  </si>
  <si>
    <t xml:space="preserve">Baan: 400-600-800-1000-800-600-400 extensief (rust helft loopafstand)  + loopscholing </t>
  </si>
  <si>
    <t>1,2) Jan K.
3,4) Wiebo
5) Margriet
6) Cees</t>
  </si>
  <si>
    <t xml:space="preserve">Sinterklaasduurloopje voor de aanwezigen of gezamenlijke baantraining                                                                         </t>
  </si>
  <si>
    <t>1,2) Jan K
3) Boelo
4) Ida
5) Bas
6) Cees</t>
  </si>
  <si>
    <t>1,2) Wietze
3) Jan K
4) Tjakko
5) Bas
6) Cees</t>
  </si>
  <si>
    <t>1) Wietze
2) Tjakko
3,4) Ida
5) Wiebo
6) Cees</t>
  </si>
  <si>
    <t>1,2) Jan K
3) Boelo
4)5) Bas
6) Cees</t>
  </si>
  <si>
    <t>Donderdag 2 Januari</t>
  </si>
  <si>
    <t>Dinsdag 7 Januari</t>
  </si>
  <si>
    <t>Zaterdag 4 Januari</t>
  </si>
  <si>
    <t>Donderdag 9 Januari</t>
  </si>
  <si>
    <t>Zaterdag 11 Januari</t>
  </si>
  <si>
    <t>Dinsdag 14 Januari</t>
  </si>
  <si>
    <t>Donderdag 16 Januari</t>
  </si>
  <si>
    <t>Zaterdag 18 Januari</t>
  </si>
  <si>
    <t>Dinsdag 21 Januari</t>
  </si>
  <si>
    <t>Donderdag 23 Januari</t>
  </si>
  <si>
    <t>Zaterdag 25 Januari</t>
  </si>
  <si>
    <t>Dinsdag 28 Januari</t>
  </si>
  <si>
    <t>Donderdag 30 Januari (+ nazit)</t>
  </si>
  <si>
    <t>baan 600 - 800-1000 - - 800- 600 (rust halve afstand) - extensief + loopscholing</t>
  </si>
  <si>
    <t>baan 5 x 800 extensief - rust 400 (+ loopscholing)</t>
  </si>
  <si>
    <t xml:space="preserve">Biesum 3 x 1000m - extensief (elke 9 min starten) </t>
  </si>
  <si>
    <t>1,2)
3)
4)
5)</t>
  </si>
  <si>
    <t>1,2)
3,4)
5)</t>
  </si>
  <si>
    <t>Zaterdag 1 Februari</t>
  </si>
  <si>
    <t>Dinsdag 4 Februari</t>
  </si>
  <si>
    <t>Donderdag 6 Februari</t>
  </si>
  <si>
    <t>Zaterdag 8 Februari</t>
  </si>
  <si>
    <t>Dinsdag 11 Februari</t>
  </si>
  <si>
    <t>Donderdag 13 Februari</t>
  </si>
  <si>
    <t>Zaterdag 15 Februari</t>
  </si>
  <si>
    <t>Dinsdag 18 Februari</t>
  </si>
  <si>
    <t>Donderdag 20 Februari</t>
  </si>
  <si>
    <t>Zaterdag 22 Februari</t>
  </si>
  <si>
    <t>Dinsdag 25 Februari</t>
  </si>
  <si>
    <t>Donderdag 27 Februari</t>
  </si>
  <si>
    <t>Baan pyramideloop: 4 - 6 - 8- 8 - 6 - 4 extensief rust 4 min</t>
  </si>
  <si>
    <t>Baan 3 x (400 - 600 - 800) - rust 400 extensief + loopscholing</t>
  </si>
  <si>
    <t>Baan 400 - 600 - 800 - 600 - 400 extensief (rust 400) / loopscholing</t>
  </si>
  <si>
    <t>Baan 6 x 800 extensief - rust 400 (+ loopscholing)</t>
  </si>
  <si>
    <t>Baan 5 x 800 extensief - rust 400 +loopscholing</t>
  </si>
  <si>
    <r>
      <t xml:space="preserve">baan 8 x 800m extensief (herstel 400m)
</t>
    </r>
    <r>
      <rPr>
        <b/>
        <sz val="16"/>
        <color indexed="52"/>
        <rFont val="Helv"/>
      </rPr>
      <t>NAZIT</t>
    </r>
  </si>
  <si>
    <r>
      <t xml:space="preserve">Climaxloop 2 x (5-5-5 min) rust tussen series 10 min
</t>
    </r>
    <r>
      <rPr>
        <b/>
        <sz val="16"/>
        <color indexed="52"/>
        <rFont val="Helv"/>
      </rPr>
      <t>NAZIT</t>
    </r>
  </si>
  <si>
    <r>
      <t xml:space="preserve">Climaxloop 3x (3-3-3) tussen series 6 min rust (extensief)
</t>
    </r>
    <r>
      <rPr>
        <b/>
        <sz val="16"/>
        <color indexed="52"/>
        <rFont val="Helv"/>
      </rPr>
      <t>NAZIT</t>
    </r>
  </si>
  <si>
    <t>1,Jan
2.Wiebo
3,4Tjakko
5.Cees</t>
  </si>
  <si>
    <t>1,2.Wietze
3.Albert
4.Wiebo
5.Cor</t>
  </si>
  <si>
    <t>1,Wietze
2.Jan
3.Albert
4.Bas
5.Cor</t>
  </si>
  <si>
    <t>1,2.Tjakko
3.Margriet
4.Bas
5.Albert</t>
  </si>
  <si>
    <t>1,Jan
2.Tjakko
3,4.Wiebo
5.Cees</t>
  </si>
  <si>
    <t>1,2.Wietze
3.Wiebo
4.Bas
5.Cor</t>
  </si>
  <si>
    <t>1,Jan
2.Wiebo
3.Tjakko
4.Bas
5.Cees</t>
  </si>
  <si>
    <t>1,2.Jan
3.Wietze
4. Bas
5.Cees</t>
  </si>
  <si>
    <t>Zaterdag 1 Maart</t>
  </si>
  <si>
    <t>Dinsdag 4 Maart</t>
  </si>
  <si>
    <t>Donderdag 6 Maart</t>
  </si>
  <si>
    <t>Zaterdag 8 Maart</t>
  </si>
  <si>
    <t>Dinsdag 11 Maart</t>
  </si>
  <si>
    <t>Donderdag 13 Maart</t>
  </si>
  <si>
    <t>Zaterdag 15 Maart</t>
  </si>
  <si>
    <t>Dinsdag 18 Maart</t>
  </si>
  <si>
    <t>Donderdag 20 Maart</t>
  </si>
  <si>
    <t>Zaterdag 22 Maart</t>
  </si>
  <si>
    <t>Dinsdag 25 Maart</t>
  </si>
  <si>
    <t>Halve van Haren</t>
  </si>
  <si>
    <t xml:space="preserve">
Halve van Haren
</t>
  </si>
  <si>
    <t>1-1,5-1-1,5-1 min dribbelen ah=2 min wandelen</t>
  </si>
  <si>
    <t>1-1-1-1-1 min dribbelen(zone1) ah=2min</t>
  </si>
  <si>
    <t>8 x 1 min dribbelen (zone 1) ah=3 min wandelen</t>
  </si>
  <si>
    <t>1-1,5-2-1-1,5-2 min dribblen(zone1) ah=2 min wandelen</t>
  </si>
  <si>
    <t>1-2-2-2-2 min dribbelen (zone1) ah=3 min wandelen</t>
  </si>
  <si>
    <t>10 x 1 min dribbelen(zone1) ah= 2 min wandelen</t>
  </si>
  <si>
    <t>2-3-3 min dribbelen (1)
ah=2-3-3 wandelen
3x2 min joggen(2) ah=2</t>
  </si>
  <si>
    <t>5 x 2 min dribbelen (1)
ah=2min wandelen</t>
  </si>
  <si>
    <t>Donderdag 27 Maart</t>
  </si>
  <si>
    <t>Zaterdag 29 Maart</t>
  </si>
  <si>
    <t>1-2-3-3-2-1 min joggen (2) ah=2 min wandelen</t>
  </si>
  <si>
    <t>3-4-4-3 min dribbelen (1)
ah=2-4-4 min wandelen</t>
  </si>
  <si>
    <t>Baan extensief
Invulling trainer</t>
  </si>
  <si>
    <t>Baan 5 x 800 extensief - rust 400 (+ loopscholing)</t>
  </si>
  <si>
    <t>Baan 8 x 600 extensief (400 rust) + loopscholing</t>
  </si>
  <si>
    <t>Climaxloop 2 x (5-5-5 min) rust tussen series 10 min</t>
  </si>
  <si>
    <t xml:space="preserve">Climaxloop 2 x (5-5-5 min) rust tussen series 10 min </t>
  </si>
  <si>
    <t>Pyramideloop 5 - 7 - 9 - 7 - 5 (herstel 4 min)</t>
  </si>
  <si>
    <r>
      <t xml:space="preserve">5 Km op de baan 
+ 
</t>
    </r>
    <r>
      <rPr>
        <b/>
        <sz val="16"/>
        <color indexed="52"/>
        <rFont val="Helv"/>
      </rPr>
      <t>NAZIT</t>
    </r>
  </si>
  <si>
    <t>Climaxloop 3x (3-3-3) tussen series 6 min rust (extensief)</t>
  </si>
  <si>
    <t>Dinsdag 1 April</t>
  </si>
  <si>
    <t>Donderdag 3 April</t>
  </si>
  <si>
    <t>Zaterdag 5 April</t>
  </si>
  <si>
    <t>Dinsdag 8 April</t>
  </si>
  <si>
    <t>Donderdag 10 April</t>
  </si>
  <si>
    <t>Zaterdag 12 April</t>
  </si>
  <si>
    <t>Dinsdag 15 April</t>
  </si>
  <si>
    <t>Donderdag 17 April</t>
  </si>
  <si>
    <t>Zaterdag 19 April</t>
  </si>
  <si>
    <t>Dinsdag 22 April</t>
  </si>
  <si>
    <t>Zaterdag 26 April</t>
  </si>
  <si>
    <t>Dinsdag 29 April</t>
  </si>
  <si>
    <t>1-2-3-1-2-3 (2)
ah=2min</t>
  </si>
  <si>
    <t>3 x 8 min (1)
ah=2min</t>
  </si>
  <si>
    <t>4 x 6 min (1)
ah=2min</t>
  </si>
  <si>
    <t>6 x 3 min (2)
ah=2min</t>
  </si>
  <si>
    <t>5-10-12 min(1)
ah=2-4 min</t>
  </si>
  <si>
    <t>4 x 4 min(2)
ah=2 min</t>
  </si>
  <si>
    <t xml:space="preserve">4 x 5 min (1) 
ah=2 min </t>
  </si>
  <si>
    <t>2-4-6-6-2 min (1) ah=2min</t>
  </si>
  <si>
    <t>4 x 6 min (2)
ah=2min</t>
  </si>
  <si>
    <t>3 x 8 min (2)
ah=3min</t>
  </si>
  <si>
    <t>4 x 5 min (2)
ah=2min</t>
  </si>
  <si>
    <t>Marathonreis Leipzig en marathon Rotterdam</t>
  </si>
  <si>
    <t>10 voor Pasen</t>
  </si>
  <si>
    <t>Natuurloop Siddeburen</t>
  </si>
  <si>
    <t>Duurloop DL1met tempowisselingen DL2  (extensief)</t>
  </si>
  <si>
    <t>Baan 12 x 400 intensief (herstel 400)   loopscholing</t>
  </si>
  <si>
    <t>Baan 3x (200-300-400) intensief, herstel zelfde afstand/loopscholing</t>
  </si>
  <si>
    <t>Baan 3x (200-300-400) intensief,
herstel zelfde aftand/loopscholing</t>
  </si>
  <si>
    <t>Pyramideloop intensief 3 - 5 - 7 - 5 - 3 (herstel idem - 3,5,7,5,3)</t>
  </si>
  <si>
    <t xml:space="preserve"> Baan extensief
(invullng trainer)</t>
  </si>
  <si>
    <t>Baan: circuittraining kracht / snelheid; invulling trainer</t>
  </si>
  <si>
    <t>Duurloop DL1 met tempo wisselingen (extensief)</t>
  </si>
  <si>
    <t>Climaxloop 2 x (5-5-5 min) rust tussen series 10 min(intensief)</t>
  </si>
  <si>
    <t xml:space="preserve">Baan 3x (200-300-400) intensief, herstel zelfde afstand   </t>
  </si>
  <si>
    <t>Climaxloop ext 3 series van 2-2-2 min versnellen; herstel 3 min</t>
  </si>
  <si>
    <r>
      <rPr>
        <b/>
        <sz val="72"/>
        <color indexed="51"/>
        <rFont val="Helv"/>
      </rPr>
      <t>Koningsdag</t>
    </r>
    <r>
      <rPr>
        <b/>
        <sz val="18"/>
        <color indexed="51"/>
        <rFont val="Helv"/>
      </rPr>
      <t xml:space="preserve">  </t>
    </r>
  </si>
  <si>
    <t>6-5-4-3 (1,1,2,2)
ah=2min</t>
  </si>
  <si>
    <t>1.Jan
2.Tjakko
3.4 Boelo
5.Cor
6.Wiebo</t>
  </si>
  <si>
    <t>1.2 Jan
3.Ida
4.Bas
5.Cees
6.Cor</t>
  </si>
  <si>
    <t>1.2 Tjakko
3.Ida
4.Bas
5.Boelo
6.Wiebo</t>
  </si>
  <si>
    <t>1.2 Jan
3.Ida
4.Bas
5.Cor
6.Cees</t>
  </si>
  <si>
    <t>1.Tjakko
2.Jan
3.4 Boelo
5.Margriet
6.Wiebo</t>
  </si>
  <si>
    <t>1.Jan
2.Tjakko
3.Wiebo
4.Ida
5.Boelo
6.Cor</t>
  </si>
  <si>
    <t>1.2.Jan
3.Wiebo
4.Bas
5.Cees
6.Wiebo</t>
  </si>
  <si>
    <t>1.2 Jan
3.Ida
4.Margriet
5.Cees
6.Cor</t>
  </si>
  <si>
    <t>Donderdag 1 Mei</t>
  </si>
  <si>
    <t>Dinsdag 6 Mei</t>
  </si>
  <si>
    <t>Donderdag 8 Mei</t>
  </si>
  <si>
    <t>Dinsdag 13 Mei</t>
  </si>
  <si>
    <t>Donderdag 15 Mei</t>
  </si>
  <si>
    <t>Zaterdag 3 Mei</t>
  </si>
  <si>
    <t>Zaterdag 10 Mei</t>
  </si>
  <si>
    <t>Zaterdag 17 Mei</t>
  </si>
  <si>
    <t>Dinsdag 20 Mei</t>
  </si>
  <si>
    <t>Zaterdag 24 Mei</t>
  </si>
  <si>
    <t>Dinsdag 27 Mei</t>
  </si>
  <si>
    <t>Donderdag 29 Mei</t>
  </si>
  <si>
    <t>Zaterdag 31 Mei</t>
  </si>
  <si>
    <t>Hemelvaartsdag - geen training-------Nacht van Groningen</t>
  </si>
  <si>
    <t>Biesum (5 x 1000 m intensief); herstel ca. 6/7 min,</t>
  </si>
  <si>
    <t>Baan 10 x 600 extensief (400 rust) + loopscholing</t>
  </si>
  <si>
    <t>Baan intensief
invulling trainer</t>
  </si>
  <si>
    <t>Baan (3 x 400-600-800) intensief - herstel zelfde als loopafstand</t>
  </si>
  <si>
    <t xml:space="preserve">Pyramideloop ext. 10 - 8 - 6 - 8 - 10 (herstel 4 min)  </t>
  </si>
  <si>
    <t>Baan extensief invulling trainer (spelvorm) + loopscholing</t>
  </si>
  <si>
    <t>Vaartspel</t>
  </si>
  <si>
    <t>10-8-6-4 zone 2-3
ah=2min</t>
  </si>
  <si>
    <t>5 x 6 min (zone 3); ah= 2 min</t>
  </si>
  <si>
    <t>1. Jan
2.Tjakko
3.Wiebo
4. Ida
5. Boelo
6. Cor</t>
  </si>
  <si>
    <t>1.2 Jan
3.Wietze
4. Bas
5.Margriet
6. Cees</t>
  </si>
  <si>
    <t>1.2 Tjakko
3.4.Boelo
5.Ida
6.Wiebo</t>
  </si>
  <si>
    <t>1.2 Jan
3.Tjakko
4.Ida
5.Cees
6. Albert</t>
  </si>
  <si>
    <t>1.2 Wietze
3. Wiebo
4. Bas
5.Cees
6. Cor</t>
  </si>
  <si>
    <t>1.2 Tjakko
3.Ida
4.Bas
5.Cor
6.Cees</t>
  </si>
  <si>
    <t>1 Jan
2.Wiebo
3.4. Boelo
5.Cees
6. Bas</t>
  </si>
  <si>
    <t>Baan 3x (200-300-400) intensief,
herstel zelfde afstand/loopscholing</t>
  </si>
  <si>
    <t xml:space="preserve">Baan 3x (200-300-400) intensief,
herstel zelfde afstand/loopscholing   </t>
  </si>
  <si>
    <t>Dinsdag 3 Juni</t>
  </si>
  <si>
    <t>Donderdag 5 juni</t>
  </si>
  <si>
    <t>Dinsdag 10 juni</t>
  </si>
  <si>
    <t>Donderdag 12 juni</t>
  </si>
  <si>
    <t>Zaterdag 14 juni</t>
  </si>
  <si>
    <t>Dinsdag 17 juni</t>
  </si>
  <si>
    <t>Zaterdag 21 Juni</t>
  </si>
  <si>
    <t>Dinsdag 24 Juni</t>
  </si>
  <si>
    <t>Zaterdag 28 Juni</t>
  </si>
  <si>
    <t>4-6-8-6-4 (zone 2-3)
ah=2</t>
  </si>
  <si>
    <t>3 x 8 (zone 2-3)
ah=2</t>
  </si>
  <si>
    <t>6 x 5 (zone 2-3)
ah=2</t>
  </si>
  <si>
    <t>20 min zone 2 met 6 x 30 sec versnellen           zone 3</t>
  </si>
  <si>
    <t>8-6-4-2 (zone 2-3)
ah=2</t>
  </si>
  <si>
    <t>15 min rustig loslopen</t>
  </si>
  <si>
    <t>3 x 8 min (zone 2-3)
ah =2</t>
  </si>
  <si>
    <t>3 x 7 (zone 2-3)
ah=2</t>
  </si>
  <si>
    <t>Univé Stadsloop Appingedam</t>
  </si>
  <si>
    <t>Coopertest Baan</t>
  </si>
  <si>
    <t xml:space="preserve">
Ladiesrun Groningen</t>
  </si>
  <si>
    <r>
      <t xml:space="preserve">Donderdag 19 Juni
</t>
    </r>
    <r>
      <rPr>
        <b/>
        <i/>
        <sz val="16"/>
        <color indexed="12"/>
        <rFont val="Helv"/>
      </rPr>
      <t>Geen baan i.v.m.
avond4daagse</t>
    </r>
  </si>
  <si>
    <r>
      <t xml:space="preserve">Zaterdag 7 Juni
</t>
    </r>
    <r>
      <rPr>
        <b/>
        <sz val="16"/>
        <color rgb="FFFA74CD"/>
        <rFont val="Helv"/>
      </rPr>
      <t xml:space="preserve">Zondag 8 Juni
</t>
    </r>
  </si>
  <si>
    <t>Heuvel kracht - intensief; invulling trainer</t>
  </si>
  <si>
    <t>Biesum bosplan wisselende afstanden extensief (invulling trainer)</t>
  </si>
  <si>
    <t>Biesum bosplan  3x 1600 intensief, rust zelfde afstand</t>
  </si>
  <si>
    <t>Baan 6 x 800 extensief - rust 400/ loopscholing</t>
  </si>
  <si>
    <t>Biesum bosplan wisselende afstanden intensief (invulling trainer)</t>
  </si>
  <si>
    <t>Baantraining extensief inzicht trainer</t>
  </si>
  <si>
    <t>1.2 Ida
3. Bas
4. Cor
5. Boelo
6. Cees</t>
  </si>
  <si>
    <t>1.2 Wietze
3.Tjakko
4.Bas
5.Cees
6. Cor</t>
  </si>
  <si>
    <t>1.2. Tjakko
3.4. Wiebo
5. Cor
6. Cees</t>
  </si>
  <si>
    <t>1.2. Jan
3. Tjakko
4.Ida
5. Bas
6.Boelo</t>
  </si>
  <si>
    <t>Boelo/Wiebo</t>
  </si>
  <si>
    <t>1. Jan
2.Wietze
3.Ida
4.Bas
5.Cor
6. Boelo</t>
  </si>
  <si>
    <t>1. Wietze
2. Jan  
3.4. Wiebo
5.6. Bas</t>
  </si>
  <si>
    <t xml:space="preserve">1.2 Jan
3.4.Ida
5.6 Bas  </t>
  </si>
  <si>
    <t>Dinsdag 1 Juli</t>
  </si>
  <si>
    <t>Donderdag 3 Juli</t>
  </si>
  <si>
    <t>Zaterdag 5 Juli</t>
  </si>
  <si>
    <t>Dinsdag 8 Juli</t>
  </si>
  <si>
    <t>Donderdag 10 Juli</t>
  </si>
  <si>
    <t>Zaterdag 12 Juli</t>
  </si>
  <si>
    <t>Dinsdag 15 Juli</t>
  </si>
  <si>
    <t>Donderdag 17 Juli</t>
  </si>
  <si>
    <t>Zaterdag 19 Juli</t>
  </si>
  <si>
    <t>Dinsdag 22 juli</t>
  </si>
  <si>
    <t>Donderdag 24 Juli</t>
  </si>
  <si>
    <t>Zaterdag 26 Juli</t>
  </si>
  <si>
    <t>Dinsdag 29 Juli</t>
  </si>
  <si>
    <t>Dinsdag 5 Augustus</t>
  </si>
  <si>
    <t>Donderdag 7 Augustus</t>
  </si>
  <si>
    <t>Zaterdag 9 Augustus</t>
  </si>
  <si>
    <t>Dinsdag 12 Augustus</t>
  </si>
  <si>
    <t>Donderdag 14 Augustus</t>
  </si>
  <si>
    <t>Zaterdag 16 Augustus</t>
  </si>
  <si>
    <t>Dinsdag 19 Augustus</t>
  </si>
  <si>
    <t>Donderdag 21 augustus</t>
  </si>
  <si>
    <t>Zaterdag 23 Augustus</t>
  </si>
  <si>
    <t>Dinsdag 26 Augustus</t>
  </si>
  <si>
    <t>Zaterdag 30 Augustus</t>
  </si>
  <si>
    <t>Baan 6 x 800m extensief; herstel 400m + loopscholing</t>
  </si>
  <si>
    <t>Baan 2 x (400 - 600 - 800) rust 400 + loopscholing</t>
  </si>
  <si>
    <t>Zaterdag 2 Augustus</t>
  </si>
  <si>
    <t>Pyramideloop ext 3-4-5-6-5-4-3 herstel 3 min)</t>
  </si>
  <si>
    <t>Duurloop DL2 met 4 x 3 min tempo DL  (10-12 km)</t>
  </si>
  <si>
    <t>Pyramideloop ext 3-4-5-6-5-4-3 herstel 4 min</t>
  </si>
  <si>
    <t>Crosstraining bosplan Biessum - invulling trainer</t>
  </si>
  <si>
    <t>Duurloop DL2</t>
  </si>
  <si>
    <t>Baan pyramideloop 600- 800 - 1000- 800 - 600  extensief (rust 400)+loopscholing</t>
  </si>
  <si>
    <t xml:space="preserve">Baan extensief
invulling trainer </t>
  </si>
  <si>
    <t>Duurloop DL2 met 4 x 3 min Tempo DL(ca. 10 - 12 km)</t>
  </si>
  <si>
    <t>Baan invulling trainer (spelvorm) + loopscholing</t>
  </si>
  <si>
    <t>Baan 4x (200-300-400) intensief, herstel zelfde afstand + loopscholing</t>
  </si>
  <si>
    <t>Climaxloop 3x10 min, herstel 8 min DL2</t>
  </si>
  <si>
    <t>Baan: circuittraining kracht / snelheid; intensief invulling trainer</t>
  </si>
  <si>
    <t>Baan 5 x 800m intensief; rust 800m + loopscholing</t>
  </si>
  <si>
    <t>Baan 6 x 800m intensief; herstel 800m + loopscholing</t>
  </si>
  <si>
    <t>1.2.Jan
3.4.Ida
5.Bas</t>
  </si>
  <si>
    <t>1.2.Tjakko
3.4.Wiebo
5.Margriet</t>
  </si>
  <si>
    <t>Baan-invulling trainer</t>
  </si>
  <si>
    <t>1.2. Jan
3.Tjakko
4.5. Wiebo</t>
  </si>
  <si>
    <t>1.2Jan
3.4.Wiebo
5.Margriet</t>
  </si>
  <si>
    <t>1.2.Jan
3.4.Boelo
5.Bas</t>
  </si>
  <si>
    <t>1.2.Jan
3.4.Wiebo
5.Bas</t>
  </si>
  <si>
    <t>Baan zie groep 5</t>
  </si>
  <si>
    <t>1.2 Jan
3. Ida
4.5 Boelo</t>
  </si>
  <si>
    <t>1.2.Jan
3.Ida
4.Bas
5.Cees</t>
  </si>
  <si>
    <t>1.2. Tjakko
3.4.Ida
5.Cees</t>
  </si>
  <si>
    <t>1.2.Jan
3.4.Ida
5.Cees</t>
  </si>
  <si>
    <t>1.2.Tjakko
3.4.Ida
5.Boelo</t>
  </si>
  <si>
    <t>1.2.Wietze
3.4.Ida
5.Cees</t>
  </si>
  <si>
    <t>1.2.Jan
3.4.Boelo
5.Cor</t>
  </si>
  <si>
    <t>1.2.Jan
3.Tjakko
4.Bas
5.Cees</t>
  </si>
  <si>
    <t>1.2Boelo
3.Wietze
4.Bas
5.Cor</t>
  </si>
  <si>
    <t>1.Jan
2.Wietze
3.Wiebo
4.Bas
5.Cees</t>
  </si>
  <si>
    <t>1.Wietze
2.Tjakko
3.4.Bas
5.Cees</t>
  </si>
  <si>
    <t>1.2.Tjakko
3.Margriet
4.Bas
5.Cor</t>
  </si>
  <si>
    <t>Duurloop DL2 met 5 x 3 min Tempo DL</t>
  </si>
  <si>
    <t>Dinsdag 2 September</t>
  </si>
  <si>
    <t>Dinsdag 9 september</t>
  </si>
  <si>
    <t>Donderdag 11 september</t>
  </si>
  <si>
    <t>Donderdag 4 September</t>
  </si>
  <si>
    <t>Zaterdag 6 September</t>
  </si>
  <si>
    <t>Zaterdag 13 September</t>
  </si>
  <si>
    <t>Dinsdag 16 September</t>
  </si>
  <si>
    <t>Donderdag 18 September</t>
  </si>
  <si>
    <t>Zaterdag 20 September</t>
  </si>
  <si>
    <t>Dinsdag 23 September</t>
  </si>
  <si>
    <t>Zaterdag 27 September</t>
  </si>
  <si>
    <t>Dinsdag 30 September</t>
  </si>
  <si>
    <t>Baan 8 x 800m extensief (herstel 400m)</t>
  </si>
  <si>
    <t>Baan invulling trainer</t>
  </si>
  <si>
    <t>Bosplan Biesum Variabele afstanden extensief</t>
  </si>
  <si>
    <t>Pyramideloop ext 3-4-5-6-5-4-3 (herstel 3 min)</t>
  </si>
  <si>
    <t>Biesum bosplan wisselende afstanden, extensief</t>
  </si>
  <si>
    <t>Baan 15 x 400m extensief (herstel 200m) / loopscholing</t>
  </si>
  <si>
    <t xml:space="preserve">Bosplan Biesum - wisselende afstanden - extensief </t>
  </si>
  <si>
    <t>Baan 2 x (400 - 600 - 800) rust 400 + loopscholing, extensief</t>
  </si>
  <si>
    <t>2-3-2-3 min dribbelen (rust 2 min wandelen)</t>
  </si>
  <si>
    <t>Duurloop DL 2 met enkele tempowisselingen   (extensief)</t>
  </si>
  <si>
    <t>Donderdag 2 oktober</t>
  </si>
  <si>
    <t>Zaterdag 4 oktober</t>
  </si>
  <si>
    <t xml:space="preserve">Dinsdag 7 oktober
</t>
  </si>
  <si>
    <t>Donderdag 9 oktober</t>
  </si>
  <si>
    <t>Zaterdag 11 oktober</t>
  </si>
  <si>
    <t>Dinsdag 14 oktober</t>
  </si>
  <si>
    <t>Donderdag 16 oktober</t>
  </si>
  <si>
    <t>Zaterdag 18 oktober</t>
  </si>
  <si>
    <t>Dinsdag 21 Oktober</t>
  </si>
  <si>
    <t xml:space="preserve">Donderdag 23 Oktober
</t>
  </si>
  <si>
    <t>Zaterdag 25 Oktober</t>
  </si>
  <si>
    <t>Dinsdag 28 oktober</t>
  </si>
  <si>
    <t>Eemsmondloop Uithuizermeeden</t>
  </si>
  <si>
    <t>Ekensteinloop Appingedam</t>
  </si>
  <si>
    <t>Zeemijlenloop Delfzijl</t>
  </si>
  <si>
    <t>Zondag 26 Oktober</t>
  </si>
  <si>
    <t>4 x 6 min lopen, rust 2 min wandelen</t>
  </si>
  <si>
    <t>2 x 12 min lopen (herstel 3 min wandelen)</t>
  </si>
  <si>
    <t>25 min lopen</t>
  </si>
  <si>
    <t>3-5-7-5-3 min zone 2-3: ah = 2min</t>
  </si>
  <si>
    <t>8 x 3 min zone 3 ah=1min</t>
  </si>
  <si>
    <t>Testloop 3 km</t>
  </si>
  <si>
    <t>3 x 7 min lopen (herstel 3 min wandelen)</t>
  </si>
  <si>
    <t>Baan 8 x 600m intensief; herstel 600m - loopscholing</t>
  </si>
  <si>
    <t>Rustige duurloop</t>
  </si>
  <si>
    <t>Baan intensief (invulling trainer)</t>
  </si>
  <si>
    <t>Pyramideloop intensief 3 - 5 - 7 - 5 - 3, herstel idem</t>
  </si>
  <si>
    <t>Climaxloop 3 series van 2-2-2 min versnellen; herstel 4 min</t>
  </si>
  <si>
    <t xml:space="preserve">Baan extensief invulling trainer </t>
  </si>
  <si>
    <t>1.2 Jan
3.Margriet
4.Bas
5.Cees
6.Albert</t>
  </si>
  <si>
    <t>1.2Wietze
3.4.Ida
5.Ruud
6.Cor</t>
  </si>
  <si>
    <t xml:space="preserve">1.2Jan
3.Wiebo
4.Bas
5.Cees
6.Albert
</t>
  </si>
  <si>
    <t>1.Jan
2.Wietze
3.Cor
4.Ruud
5.Cees
6.Bas</t>
  </si>
  <si>
    <t>1.2.Jan
3.Ida
4.Bas
5.Cees
6.Albert</t>
  </si>
  <si>
    <t>1.2 Wietze
3.4.Ida
5.Ruud
6. Cor</t>
  </si>
  <si>
    <t>1.2 Jan
3.Wiebo
4.Ruud
5.Cees
6.Cor</t>
  </si>
  <si>
    <t>1.2 Wietze
3.Ida
4.Bas
5.Cees
6.Albert</t>
  </si>
  <si>
    <t>1.2 Jan
3.Ida
4.Bas
5.Cees
6.Wiebo</t>
  </si>
  <si>
    <t>6.Albert</t>
  </si>
  <si>
    <t>Wiebo</t>
  </si>
  <si>
    <t>Albert</t>
  </si>
  <si>
    <t>Zaterdag 1 november</t>
  </si>
  <si>
    <t>Dinsdag 4 november</t>
  </si>
  <si>
    <t>Donderdag 6 november</t>
  </si>
  <si>
    <t>Zaterdag 8 november</t>
  </si>
  <si>
    <t>Dinsdag 11 november</t>
  </si>
  <si>
    <t>Donderdag 13 november</t>
  </si>
  <si>
    <t>Zaterdag 15 november</t>
  </si>
  <si>
    <t>Dinsdag 18 november</t>
  </si>
  <si>
    <t>Donderdag 20 november</t>
  </si>
  <si>
    <t>Zaterdag 22 november</t>
  </si>
  <si>
    <t>Dinsdag 25 november</t>
  </si>
  <si>
    <t>Zaterdag 29 november</t>
  </si>
  <si>
    <t>8-6-4-2 (zone 2-3)
ah=2min</t>
  </si>
  <si>
    <t>5 x 1000m (zone 3)
ah = 2 min</t>
  </si>
  <si>
    <t>4 x 7 min (zone 3)
ah = 2 min</t>
  </si>
  <si>
    <t>40 min (zone 2)</t>
  </si>
  <si>
    <t>6 x 1000m (zone 3)
ah = 2 min</t>
  </si>
  <si>
    <t>Super prestige Veldloop Gieten</t>
  </si>
  <si>
    <t>5 km op de baan + NAZIT</t>
  </si>
  <si>
    <t>Baan 800 - 1000 - 1200 - 1000 - 800 (rust halve afstand) - extensief + loopscholing</t>
  </si>
  <si>
    <t>Duurloop met 2 x 15 min wedstrijdtempo</t>
  </si>
  <si>
    <t>Pyramideloop 2, 4, 6, 6, 4, 2 extensief, herstel 3 min</t>
  </si>
  <si>
    <t xml:space="preserve">Heuvel duur extensief </t>
  </si>
  <si>
    <t xml:space="preserve">Vaartspel extensief
</t>
  </si>
  <si>
    <t xml:space="preserve">Vaartspel extensief </t>
  </si>
  <si>
    <t>1.2Tjakko
3.4 Ida
5.Cees
6.Cor</t>
  </si>
  <si>
    <t>1.2Wietze
3.Wiebo
4.Ruud/Bas
5.Albert
6.Cees</t>
  </si>
  <si>
    <t>1.2Jan
3.Wiebo
4.Bas
5.Ruud
6.Cees</t>
  </si>
  <si>
    <t>1,2.Tjakko
3.Wiebo
4.Albert
5.Cees
6.Bas</t>
  </si>
  <si>
    <t>Ida/Bas/Boelo/Cor</t>
  </si>
  <si>
    <t>1.2Jan
3.4.Ida
5.Ruud
6.Cor</t>
  </si>
  <si>
    <t>1.2Wietze
3.Ida
4.Bas
5.Cees
6.Cor</t>
  </si>
  <si>
    <t>Biessum</t>
  </si>
  <si>
    <t>Cees</t>
  </si>
  <si>
    <t>Dinsdag 2 december</t>
  </si>
  <si>
    <t>Donderdag 4 december</t>
  </si>
  <si>
    <t>Zaterdag 6 december</t>
  </si>
  <si>
    <t>Dinsdag 9 december</t>
  </si>
  <si>
    <t>Donderdag 11 december</t>
  </si>
  <si>
    <t>Zaterdag 13 december</t>
  </si>
  <si>
    <t>Dinsdag 16 december</t>
  </si>
  <si>
    <t>Donderdag 18 december</t>
  </si>
  <si>
    <t>Zaterdag 20 december</t>
  </si>
  <si>
    <t>Dinsdag 23 december</t>
  </si>
  <si>
    <t>Donderdag 25 december</t>
  </si>
  <si>
    <t>Zaterdag 27 december</t>
  </si>
  <si>
    <t>Dinsdag 30 december</t>
  </si>
  <si>
    <t>Oliebollenloop: korte gezamelijke duurloop en nazit</t>
  </si>
  <si>
    <t>Oudejaarsloop Blijham</t>
  </si>
  <si>
    <t>1e Kerstdag - geen training</t>
  </si>
  <si>
    <t>30 min zone 2
met 5 x 1 min versnellen (zone 3)</t>
  </si>
  <si>
    <t>8 - 6 - 4 - 2 min (zone 3); ah=2min</t>
  </si>
  <si>
    <t>32 min zone 2 met 5 x 1 min versnellen</t>
  </si>
  <si>
    <t>4 x 5 min lopen climaxloop</t>
  </si>
  <si>
    <t>Duurloop met 2 x 20 min wedstrijdtempo</t>
  </si>
  <si>
    <t>Baan 800 - 600 - 400 - 400 - 600 - 800 (ext/ herstel halve afstand)</t>
  </si>
  <si>
    <t>Testloop 5 km</t>
  </si>
  <si>
    <t xml:space="preserve">Biesum 4 x 1000m - extensief (elke 8 min starten) </t>
  </si>
  <si>
    <t>1.Jan
2.Tjakko
3.Cor
4.Bas
5.Ruud</t>
  </si>
  <si>
    <t>1.Jan
2.Tjakko
3.4.Bas
5.Cees</t>
  </si>
  <si>
    <t>1.2Wietze
3.Wiebo
4.Cor
5.Ruud</t>
  </si>
  <si>
    <t>1.2 Wietze
3.Wiebo
4.Albert
5.Cees</t>
  </si>
  <si>
    <t>1.2 Wietze
3.4.Bas
5.Cees/Ruud</t>
  </si>
  <si>
    <t>1.2 Jan
3.Wiebo
4.Albert
5.Cees/Bas</t>
  </si>
  <si>
    <t xml:space="preserve">1.2Tjakko
3.Wiebo
4.Bas
5.Cees
</t>
  </si>
  <si>
    <t>Dag</t>
  </si>
  <si>
    <t>Zondag</t>
  </si>
  <si>
    <t>Maandag</t>
  </si>
  <si>
    <t>Dinsdag</t>
  </si>
  <si>
    <t>Woensdag</t>
  </si>
  <si>
    <t>Donderdag</t>
  </si>
  <si>
    <t>Vrijdag</t>
  </si>
  <si>
    <t>Zaterdag</t>
  </si>
  <si>
    <r>
      <t xml:space="preserve">Donderdag 31 Oktober
</t>
    </r>
    <r>
      <rPr>
        <b/>
        <i/>
        <sz val="16"/>
        <color indexed="12"/>
        <rFont val="Helv"/>
      </rPr>
      <t xml:space="preserve">(extensief)  </t>
    </r>
    <r>
      <rPr>
        <i/>
        <sz val="16"/>
        <color indexed="12"/>
        <rFont val="Helv"/>
      </rPr>
      <t>+NAZIT</t>
    </r>
  </si>
  <si>
    <r>
      <t xml:space="preserve">Donderdag 24 April
</t>
    </r>
    <r>
      <rPr>
        <b/>
        <sz val="16"/>
        <color indexed="5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</si>
  <si>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22 Mei
</t>
    </r>
    <r>
      <rPr>
        <b/>
        <sz val="16"/>
        <color indexed="53"/>
        <rFont val="Helv"/>
      </rPr>
      <t>NAZIT</t>
    </r>
  </si>
  <si>
    <r>
      <t xml:space="preserve">Donderdag 26 Juni
</t>
    </r>
    <r>
      <rPr>
        <b/>
        <sz val="16"/>
        <color theme="9" tint="-0.24997711111789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</si>
  <si>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31 Juli
</t>
    </r>
    <r>
      <rPr>
        <b/>
        <sz val="16"/>
        <color rgb="FFFFC000"/>
        <rFont val="Helv"/>
      </rPr>
      <t>NAZIT</t>
    </r>
  </si>
  <si>
    <r>
      <t xml:space="preserve">Donderdag 28 Augustus
</t>
    </r>
    <r>
      <rPr>
        <b/>
        <sz val="16"/>
        <color rgb="FFFFC000"/>
        <rFont val="Helv"/>
      </rPr>
      <t>NAZIT</t>
    </r>
  </si>
  <si>
    <r>
      <t xml:space="preserve">Donderdag 25 September
</t>
    </r>
    <r>
      <rPr>
        <b/>
        <sz val="16"/>
        <color rgb="FFFFC000"/>
        <rFont val="Helv"/>
      </rPr>
      <t>NAZIT</t>
    </r>
  </si>
  <si>
    <r>
      <t xml:space="preserve">Donderdag 30 Oktober
</t>
    </r>
    <r>
      <rPr>
        <b/>
        <sz val="16"/>
        <color rgb="FFFFFF00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</si>
  <si>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27 november
</t>
    </r>
    <r>
      <rPr>
        <b/>
        <sz val="16"/>
        <color rgb="FFFFFF00"/>
        <rFont val="Helv"/>
      </rPr>
      <t>NAZIT</t>
    </r>
  </si>
  <si>
    <t>Nieuwjaarsdag: geen training</t>
  </si>
  <si>
    <t>Bevrijdingsdag - geen training</t>
  </si>
  <si>
    <t>Oudejaarsdag - geen training</t>
  </si>
  <si>
    <t>Stadsloop Appingedam</t>
  </si>
  <si>
    <t>RUN - Winschoten</t>
  </si>
  <si>
    <t>Zeemijlenloop  - Delfzijl</t>
  </si>
  <si>
    <r>
      <t xml:space="preserve">baan 8 x 800m extensief (herstel 400m)
</t>
    </r>
    <r>
      <rPr>
        <b/>
        <sz val="16"/>
        <color rgb="FFFF0000"/>
        <rFont val="Helv"/>
      </rPr>
      <t>NAZIT</t>
    </r>
  </si>
  <si>
    <r>
      <t xml:space="preserve">Climaxloop 2 x (5-5-5 min) rust tussen series 10 min
</t>
    </r>
    <r>
      <rPr>
        <b/>
        <sz val="16"/>
        <color rgb="FFFF0000"/>
        <rFont val="Helv"/>
      </rPr>
      <t>NAZIT</t>
    </r>
  </si>
  <si>
    <r>
      <t xml:space="preserve">Climaxloop 3x (3-3-3) tussen series 6 min rust (extensief)
</t>
    </r>
    <r>
      <rPr>
        <b/>
        <sz val="16"/>
        <color rgb="FFFF0000"/>
        <rFont val="Helv"/>
      </rPr>
      <t>NAZIT</t>
    </r>
  </si>
  <si>
    <r>
      <t xml:space="preserve">Baan: 15 x 400m extensief (herstel 200m) / loopscholing
</t>
    </r>
    <r>
      <rPr>
        <b/>
        <sz val="16"/>
        <color rgb="FFFF0000"/>
        <rFont val="Helv"/>
      </rPr>
      <t>NAZIT</t>
    </r>
  </si>
  <si>
    <r>
      <t xml:space="preserve">Vaartspel extensief invulling trainer
</t>
    </r>
    <r>
      <rPr>
        <b/>
        <sz val="16"/>
        <color rgb="FFFF0000"/>
        <rFont val="Helv"/>
      </rPr>
      <t>NAZIT</t>
    </r>
  </si>
  <si>
    <r>
      <t xml:space="preserve">Duurloop DL1 met tempo's DL2 (extensief)
</t>
    </r>
    <r>
      <rPr>
        <b/>
        <sz val="16"/>
        <color rgb="FFFF0000"/>
        <rFont val="Helv"/>
      </rPr>
      <t>NAZIT</t>
    </r>
  </si>
  <si>
    <t>Halve Marathon Haren</t>
  </si>
  <si>
    <t>Buurtcontact - Bedumer Bosloop</t>
  </si>
  <si>
    <t>Buurtcontact - Steemer omloop</t>
  </si>
  <si>
    <t>Buurtcontact - Hippolytusrun Middelstum</t>
  </si>
  <si>
    <t>Buurtcontact - Minimarathon Ten Boer</t>
  </si>
  <si>
    <t>Buurtcontact - Eemsmondloop Uithuizermeeden</t>
  </si>
  <si>
    <t>Buurtcontact - Ekensteinloop Appingedam</t>
  </si>
  <si>
    <t>Proostmeerloop Wagenborgen</t>
  </si>
  <si>
    <t>"10 voor Pasen"</t>
  </si>
  <si>
    <r>
      <t xml:space="preserve">5 Km loop op de baan
</t>
    </r>
    <r>
      <rPr>
        <b/>
        <sz val="16"/>
        <color rgb="FFFF0000"/>
        <rFont val="Helv"/>
      </rPr>
      <t>NAZIT</t>
    </r>
  </si>
  <si>
    <t>1.2 Wietze
3.Albert
4.Bas
5.Cor.</t>
  </si>
  <si>
    <t xml:space="preserve">1.Jan
2.Wietze
3.Wiebo
4.Ruud
5.Cees
</t>
  </si>
  <si>
    <t>1.2 Jan
3.Albert
4.Bas
5.Cor</t>
  </si>
  <si>
    <t>1.Wiebo
3.Tjakko
3.4. Ida
5.Cees</t>
  </si>
  <si>
    <t>1.2Jan
3.Wietze
4.Cor
5.Ruud</t>
  </si>
  <si>
    <t>1.Jan
2.Tjakko
3.Wietze
4.Bas
5.Cees</t>
  </si>
  <si>
    <t>1.2Wiebo
3.Ida
4.Albert
5.Ruud</t>
  </si>
  <si>
    <t>1.Jan
2.Tjakko
3.4.Ida
5.Cees</t>
  </si>
  <si>
    <t>Extensief</t>
  </si>
  <si>
    <t>Groep 1/2</t>
  </si>
  <si>
    <t>Groep 3/4</t>
  </si>
  <si>
    <t>Groep 5</t>
  </si>
  <si>
    <t>omvang</t>
  </si>
  <si>
    <t>Vaartspel extensief - invulling door de trainer</t>
  </si>
  <si>
    <t>variabel</t>
  </si>
  <si>
    <t>Climaxloop 5 x 6 min extensief (DL1 - DL2 - DL3 tempo - herstel 3 min)</t>
  </si>
  <si>
    <t>Climaxloop 4 x 6 min extensief (DL1 - DL2 - DL3 tempo - herstel 4 min)</t>
  </si>
  <si>
    <t>Climaxloop 3 x 6 min extensief (DL1 - DL2 - DL3 tempo - herstel 4 min)</t>
  </si>
  <si>
    <t>Nr.</t>
  </si>
  <si>
    <t>ca. 11,5 km
kern 42 min</t>
  </si>
  <si>
    <t>ca. 11 km
kern 45 min</t>
  </si>
  <si>
    <t>ca. 10,5 km
kern 40 min</t>
  </si>
  <si>
    <t>ca. 10 km
kern 40 min</t>
  </si>
  <si>
    <t>ca. 9,5 km
kern 36 min</t>
  </si>
  <si>
    <t>ca. 9 km
kern 30 min</t>
  </si>
  <si>
    <t>kern 55 min</t>
  </si>
  <si>
    <t>Duurloop 75 min extensief (DL2 met 3 x 10 min DL3)</t>
  </si>
  <si>
    <t>Climaxloop extensief 3 x 15 min (5 min DL1; 5 min DL2; 5 min DL3) herstel 5 min</t>
  </si>
  <si>
    <t>Climaxloop extensief 3 x 12 min (4 min DL1; 4 min DL2; 4 min DL3) herstel 6 min</t>
  </si>
  <si>
    <t>kern 48 min</t>
  </si>
  <si>
    <t>Baan: 800 - 1200 - 1600 - 1200 - 800 (rust 400m) extensief</t>
  </si>
  <si>
    <t>kern 7200 m</t>
  </si>
  <si>
    <t>Baan: 600 - 800 - 1000 - 1000 - 800- 600 (rust 400m) extensief</t>
  </si>
  <si>
    <t>kern 6800 m</t>
  </si>
  <si>
    <t>Baan: 600 - 800 - 1000 -  800- 600 (rust 400m) extensief</t>
  </si>
  <si>
    <t>kern 5400 m</t>
  </si>
  <si>
    <t>Bosplan Biesum 4 x 1600 extensief (actief herstel 4 min)</t>
  </si>
  <si>
    <t>Bosplan Biesum 3 x 1600 extensief (actief herstel 4 min)</t>
  </si>
  <si>
    <t>Bosplan Biesum 2 x 1600 + 1x 1000 extensief (actief herstel 4 min)</t>
  </si>
  <si>
    <t>Rustige herstelduurloop extensief 75 min (DL 1-2)</t>
  </si>
  <si>
    <t>Intensief</t>
  </si>
  <si>
    <t>Vaartspel intensief - invulling door de trainer</t>
  </si>
  <si>
    <t>Heuvel kracht / snelheid intensief (invulling door de trainer)</t>
  </si>
  <si>
    <t>Biesum 5 x 1000 m intensief / elke 9 min starten</t>
  </si>
  <si>
    <t>Biesum 4 x 1000 m intensief / elke 10 min starten</t>
  </si>
  <si>
    <t>ca. 11,5 km
kern 45 min</t>
  </si>
  <si>
    <t>Baan: 10 x 400m extensief (herstel 200m) / loopscholing</t>
  </si>
  <si>
    <t>kern 6000 m</t>
  </si>
  <si>
    <t>kern 45 min</t>
  </si>
  <si>
    <t>Baan: 6 x 800m extensief - rust 400m + loopscholing</t>
  </si>
  <si>
    <t>kern 7200m</t>
  </si>
  <si>
    <t>Baan: 5 x 800m extensief - rust 400m + loopscholing</t>
  </si>
  <si>
    <t>kern 6000m</t>
  </si>
  <si>
    <t>Baan: 5 x 1000m extensief - rust 400m + loopscholing</t>
  </si>
  <si>
    <t>kern 7000m</t>
  </si>
  <si>
    <t>kern 9000 m</t>
  </si>
  <si>
    <t>kern 7800m</t>
  </si>
  <si>
    <t>baan 3 x (400 - 500 - 600) - rust 300 extensief + loopscholing</t>
  </si>
  <si>
    <t>kern 6300m</t>
  </si>
  <si>
    <t>kern 10km</t>
  </si>
  <si>
    <t>kern 8000m</t>
  </si>
  <si>
    <t>baan 6 x 600 extensief (400 rust) + loopscholing</t>
  </si>
  <si>
    <t>kern 7600m</t>
  </si>
  <si>
    <t>Baan: 800-600-400-200 -400-600-800 (herstel 400m) extensief + loopscholing</t>
  </si>
  <si>
    <t>kern 6200m</t>
  </si>
  <si>
    <t xml:space="preserve">Baan: 400-600-800-1000-1000-800-600-400 extensief (rust400)  + loopscholing </t>
  </si>
  <si>
    <t>kern 8400m</t>
  </si>
  <si>
    <t xml:space="preserve">Baan: 400-600-800-1000-800-600-400 extensief (rust400)  + loopscholing </t>
  </si>
  <si>
    <t>Baan 2 x 600 - 800 - 1000 extensief herstel 400m + loopscholing</t>
  </si>
  <si>
    <t>Baan 300-400-500-600-700-800-900-1000-1200 extensief herstel 200m</t>
  </si>
  <si>
    <t>Baan 300-400-500-600-700-800-900-1000 extensief herstel 200m</t>
  </si>
  <si>
    <t>kern 6600m</t>
  </si>
  <si>
    <t>Omgekeerde piramideloop 9-7-5-7-9 min extensief (herstel 4 min)</t>
  </si>
  <si>
    <t>kern 51 min</t>
  </si>
  <si>
    <t>c</t>
  </si>
  <si>
    <t>Climaxloop intensief (5x4 min) herstel 6 min</t>
  </si>
  <si>
    <t>kern 44 min</t>
  </si>
  <si>
    <t>Climaxloop intensief (4x4 min) herstel 8 min</t>
  </si>
  <si>
    <t>kern 40 min</t>
  </si>
  <si>
    <t>Pyramideloop intensief 4-5-6-6-5-4 (herstel 5 min)</t>
  </si>
  <si>
    <t>Pyramideloop intensief 3-4-5-5-4-3 (herstel 5 min)</t>
  </si>
  <si>
    <t>kern 49 min</t>
  </si>
  <si>
    <t>Duurloop 75 min intensief (DL2 + 4 x 5 min TempoDL)</t>
  </si>
  <si>
    <t>Climaxloop intensief 3 x 12 min (4min DL2-4min DL3 - 4 min TempoDL) herstel 8 min</t>
  </si>
  <si>
    <t>kern 52 min</t>
  </si>
  <si>
    <t>Climaxloop intensief 3 x 9 min (3min DL2-3min DL3 - 3 min TempoDL) herstel 9 min</t>
  </si>
  <si>
    <t>Bosplan Biesum 3 x 1600 intensief (actief herstel 8 min)</t>
  </si>
  <si>
    <t>Bosplan Biesum 2 x 1600 + 1x 1000 intensief (actief herstel 8 min)</t>
  </si>
  <si>
    <t>Bosplan Biesum intensief korte afstanden (tot ca. 600 - 800m) herstel min 1,5 x tijd tempodeel</t>
  </si>
  <si>
    <t>3 x 15 min climaxloop (5-5-5 DL1/DL2/DL3) - geen herstel tussendoor (extensief)</t>
  </si>
  <si>
    <t>3 x 12 min climaxloop (3-3-3-3 DL1/DL2/DL3/ TempoDL)) - geen herstel tussendoor (intensief)</t>
  </si>
  <si>
    <t>kern 36 min</t>
  </si>
  <si>
    <t>3 x 16 min climaxloop (4-4-4-4 DL1/DL2/DL3/ TempoDL)) - geen herstel tussendoor (intensief)</t>
  </si>
  <si>
    <t>Baan extensief - invulling door de trainer (bv spelvormen e.d.)</t>
  </si>
  <si>
    <t>Tempoloopjes intensief 3 x (2-3-4min) herstel in serie 3 min tussen series 5 min</t>
  </si>
  <si>
    <t>Duurloop 60 min (DL2) met 3 x 10 min TempoDL</t>
  </si>
  <si>
    <t>Baan intensief - invulling door de trainer (bv spelvormen)</t>
  </si>
  <si>
    <t>Baan intensief circuittraining - krachtoefeningen in combinatie met korte afstanden</t>
  </si>
  <si>
    <t xml:space="preserve">Baan intensief 4x  (200-300-400) herstel zelfde afstand - loopscholing </t>
  </si>
  <si>
    <t xml:space="preserve">Baan intensief 3x  (200-300-400) herstel zelfde afstand - loopscholing </t>
  </si>
  <si>
    <t>kern 5400m</t>
  </si>
  <si>
    <t xml:space="preserve">Baan intensief 400-600-800-800-600-400 herstel zelfde afstand + loopscholing </t>
  </si>
  <si>
    <t xml:space="preserve">Baan intensief 400-600-800-600-400 herstel zelfde afstand + loopscholing </t>
  </si>
  <si>
    <t>kern 5600 m</t>
  </si>
  <si>
    <t>Baan 12 x 400m intensief (herstel 400m) + loopscholing</t>
  </si>
  <si>
    <t>kern 9600m</t>
  </si>
  <si>
    <t>Baan 10 x 400m intensief (herstel 400m)  + loopscholing</t>
  </si>
  <si>
    <t>kern 6400m</t>
  </si>
  <si>
    <t>Baan 8 x 400m intensief (herstel 400m)  + loopscholing</t>
  </si>
  <si>
    <t>Baan 8 x 600 intenief (herstel 600m) + loopscholing</t>
  </si>
  <si>
    <t>Baan intensief 5 x(100-200-300) herstel zelfde afstand + loopscholing</t>
  </si>
  <si>
    <t>Baan intensief 4 x(100-200-300) herstel zelfde afstand + loopscholing</t>
  </si>
  <si>
    <t>kern 4800 m</t>
  </si>
  <si>
    <t>Baan intensief interval 4 x 800 (50 sprint / 50 dribbel) herstel 800 + loopscholing</t>
  </si>
  <si>
    <t>Baan intensief interval 4 x 600 (50 sprint / 50 dribbel) herstel 600 + loopscholing</t>
  </si>
  <si>
    <t>kern 4800m</t>
  </si>
  <si>
    <t>Baan 6 x 800m intensief (herstel 800) + loopscholing</t>
  </si>
  <si>
    <t>Baan 5 x 800m intensief (herstel 800) + loopscholing</t>
  </si>
  <si>
    <t>Baan 4 x 800m intensief (herstel 800) + loopscholing</t>
  </si>
  <si>
    <t>ba</t>
  </si>
  <si>
    <t xml:space="preserve">Dinsdag
(Int) </t>
  </si>
  <si>
    <t>Donderdag
(Int)</t>
  </si>
  <si>
    <t>Dinsdag
(Ext)</t>
  </si>
  <si>
    <t>Donderdag
(Ext)</t>
  </si>
  <si>
    <t>Dinsdag
(Int)</t>
  </si>
  <si>
    <t xml:space="preserve">Zaterdag
</t>
  </si>
  <si>
    <t>B</t>
  </si>
  <si>
    <t xml:space="preserve">B </t>
  </si>
  <si>
    <t>Pyramideloop extensief  5-7-9-7-5 (herstel 4 min)</t>
  </si>
  <si>
    <t>Pyramideloop extensief  3-5-7-5-3 (herstel 5 min)</t>
  </si>
  <si>
    <t>kern 43 min</t>
  </si>
  <si>
    <t>1 + 2</t>
  </si>
  <si>
    <t xml:space="preserve"> - 3 -</t>
  </si>
  <si>
    <t xml:space="preserve"> - 4 -</t>
  </si>
  <si>
    <t xml:space="preserve"> - 5 - </t>
  </si>
  <si>
    <t>Baan Piramideloop 4-6-8-8-6-4 extensief (rust 4 min)</t>
  </si>
  <si>
    <t>kern 56 min</t>
  </si>
  <si>
    <t>Baan - 5 km testloop</t>
  </si>
  <si>
    <t>Duurloop met heuvelaccenten (extensief)</t>
  </si>
  <si>
    <t xml:space="preserve">Baan: 400-600-800-800-600-400 extensief (rust400)  + loopscholing </t>
  </si>
  <si>
    <t>kern 5600m</t>
  </si>
  <si>
    <t>Duurloop extensief met tempowisselingen</t>
  </si>
  <si>
    <t>Baan mix int/ext: 4 x (400 int / 800 ext (rust 400) incl loopscholing</t>
  </si>
  <si>
    <t>Baan mix int/ext: 3 x (400 int / 800 ext (rust 400) incl loopscholing</t>
  </si>
  <si>
    <t>Baan mix int/ext: 6 x (200 int / 400 ext (rust 200) incl loopscholing</t>
  </si>
  <si>
    <t>Baan mix int/ext: 4 x (200 int / 400 ext (rust 200) incl loopscholing</t>
  </si>
  <si>
    <t>Biesum 3 x 1000 m intensief / elke 12 min starten</t>
  </si>
  <si>
    <t>Maand</t>
  </si>
  <si>
    <t>Baan: 6 x 1000m extensief - rust 400m + loopscholing</t>
  </si>
  <si>
    <t>Baan: 1000-800-600-400- 400 - 600-800-1000 (herstel 200m) extensief + loopscholing</t>
  </si>
  <si>
    <t>do</t>
  </si>
  <si>
    <t>za</t>
  </si>
  <si>
    <t>di</t>
  </si>
  <si>
    <t>1)
2)
3)
4)
5)</t>
  </si>
  <si>
    <t>GROEP 1</t>
  </si>
  <si>
    <t>GROEP 2</t>
  </si>
  <si>
    <t xml:space="preserve">4 x 5 min dl2 plus 6 min. Tempo. Hp 5 min. </t>
  </si>
  <si>
    <t xml:space="preserve">3 x 5 min.dl2 plus 6 min. Tempo hp 5 min. </t>
  </si>
  <si>
    <t>3x 4 min, dl2 plus 5 min. Tempo hp 6 min.</t>
  </si>
  <si>
    <t>extensief 5 series per 2 min. Versnellen tot 6 min/2 min. Rustiger en 2 min. Tempo. Totaal 10 min. Seriepauze 2 min.</t>
  </si>
  <si>
    <t>4 series per 2 min. Versnellen tot 6 min./2 min. Rustiger en 2 min. Tempo. Totaal 10 min. Seriepauze 2 min.</t>
  </si>
  <si>
    <t>3 series per 2 min versnellen na 4 min. 2 min. Rustiger en dan 2 min. Tempo totaal 8 min. Seriepauze 2 min.</t>
  </si>
  <si>
    <t>extensief min.loop 8-7-6-5-4-3-2-1 versnellen hp 2 min.</t>
  </si>
  <si>
    <t>min.loop 8-7-6-5-4-3-2-1 versnellen hp 2 min.</t>
  </si>
  <si>
    <t>min. Loop 7-6-5-4-3-2-1 versnellen hp 2 min.</t>
  </si>
  <si>
    <t>extensief 3 x 2000 m tempo/hp 10 min.</t>
  </si>
  <si>
    <t>2 x 2000m tempo/1 x 1500 tempo hp 10 min.</t>
  </si>
  <si>
    <t>2 x 2000m tempo/1 x 1000m tempo hp 10 min.</t>
  </si>
  <si>
    <t>baantraining extensief
gr.1 en 2: 2x 1000m/5x400m/2x1000m hp 200m.</t>
  </si>
  <si>
    <t>baantraining extensief 1x1000/5x400m/1x1000m hp 200m</t>
  </si>
  <si>
    <t>2x800m/4x400m/1x1000m hp 200m. Evt. aantal aanpassen voor gr. 5.</t>
  </si>
  <si>
    <t>baantraining extensief: 3x500m/hp300m/5x300m/hp100m/8 tot 10 x 100m/hp 100m.</t>
  </si>
  <si>
    <t>baantraining ext. 2x500m/hp 300m/4x300m/hp 100m/8x100m/hp 100m</t>
  </si>
  <si>
    <t>baantraining ext. 2x500m/hp 300m/3x300m/hp100m/6x100m/hp 100m</t>
  </si>
  <si>
    <t>baantraining extensief 7x400 en 5x300 hp 200m</t>
  </si>
  <si>
    <t>baantraining ext. Gr. 3 5x400 en 4x300 hp 200m.</t>
  </si>
  <si>
    <t>baantrainingext. 4x400m/3x300m ext. Hp 200m</t>
  </si>
  <si>
    <t>baantraining ext. Gr. 1 en 2 6x400/300/200 hp 200m</t>
  </si>
  <si>
    <t>baantraining ext. 5x400/300/200 hp 200m</t>
  </si>
  <si>
    <t>baantraining ext. 4 cq 3 x400/300/200m ext.hp 200m</t>
  </si>
  <si>
    <t xml:space="preserve">Groep 2 </t>
  </si>
  <si>
    <t>Groep 3</t>
  </si>
  <si>
    <t>Groep 4</t>
  </si>
  <si>
    <t xml:space="preserve"> </t>
  </si>
  <si>
    <t>Groep 1</t>
  </si>
  <si>
    <t>GEEN</t>
  </si>
  <si>
    <t>TRAINING</t>
  </si>
  <si>
    <t>KERSTAVOND</t>
  </si>
  <si>
    <t>2E KERSTDAG</t>
  </si>
  <si>
    <t xml:space="preserve">GEEN </t>
  </si>
  <si>
    <t>OUDEJAARSAVOND</t>
  </si>
  <si>
    <t>OUDEJAARSJAVOND</t>
  </si>
  <si>
    <t>Duurloopje van 1 uur</t>
  </si>
  <si>
    <t>tot 19.45 uur voor</t>
  </si>
  <si>
    <t>alle groepen</t>
  </si>
  <si>
    <t>daarna kerstborrel</t>
  </si>
  <si>
    <t>laatste training</t>
  </si>
  <si>
    <t>van het jaar!</t>
  </si>
  <si>
    <t>Climaxloop 5 x 6 min extensief (DL1 - DL2 - DL3 tempo - herstel 4 min)</t>
  </si>
  <si>
    <t>volgens schema</t>
  </si>
  <si>
    <t>Baan 3 x 600 - 800 - 1000 extensief herstel 400m + loopscholing</t>
  </si>
  <si>
    <t>Baan 3 x 600 - 800 - 1000(2x) extensief herstel 400m + loopscholing</t>
  </si>
  <si>
    <t xml:space="preserve"> volgens schema</t>
  </si>
  <si>
    <t>RTS)Wiebo</t>
  </si>
  <si>
    <t>RTS)Cor</t>
  </si>
  <si>
    <t>1)Femke
2)Mariska
3)Jan
4/5)Tjakko
RTS)Pascal</t>
  </si>
  <si>
    <t>1/2)Mariska
3)Lisanne
4)Wiebo
5)Pascal
RTS)\Bas</t>
  </si>
  <si>
    <t>1)Femke
2)Mariska
3)Jan
4)Tjakko
5)Wiebo
RTS)Cor</t>
  </si>
  <si>
    <t>1/2/3)Lisanne
4)Jan
5)Pascal
RTS)Bas</t>
  </si>
  <si>
    <t>1/2)Lisanne
3)Jan
4/5)Tjakko
RTS)Wiebo</t>
  </si>
  <si>
    <t>1/2)Femke
3)Lisanne
4)Mariska
5)Janna
RTS)Bas</t>
  </si>
  <si>
    <t>Nieuwjaarsloopje</t>
  </si>
  <si>
    <t>Route ong. 2 km</t>
  </si>
  <si>
    <t>gewone trainingstijd</t>
  </si>
  <si>
    <t>Na afloop koffie/thee met nw jaarsrolletje</t>
  </si>
  <si>
    <t xml:space="preserve">climaxloop 3 maal (4-6-8 - DL2-DL3-TDL) tussen beide series 8 min herstel - extensief </t>
  </si>
  <si>
    <t xml:space="preserve">climaxloop 2 maal (4-6-8 - DL2-DL3-TDL) tussen beide series 8 min herstel - extensief </t>
  </si>
  <si>
    <t>Baan: 8 x 800m extensief - rust 400m + loopscholing</t>
  </si>
  <si>
    <t>Baan: 7 x 800m extensief - rust 400m + loopscholing</t>
  </si>
  <si>
    <t>Baan 6 x 600 intensief (herstel 600m) + loopscholing</t>
  </si>
  <si>
    <t>Baan 5 x 600 intensief (herstel 600m) + loopscholing</t>
  </si>
  <si>
    <t xml:space="preserve">Baan intensief 5x  (200-300-400) herstel zelfde afstand - loopscholing </t>
  </si>
  <si>
    <t>Biessum 6 x 1000 m extensief / elke 6-7 min starten</t>
  </si>
  <si>
    <t>Biessum 5 x 1000 m extensief / elke 7-8 min starten</t>
  </si>
  <si>
    <t>Biessum 4 x 1000 m extensief / elke 9 min starten</t>
  </si>
  <si>
    <t xml:space="preserve">1/2/3)Janny
4)Wiebo
5)Janna
</t>
  </si>
  <si>
    <t xml:space="preserve">1/2)Lisanne
3)Jan
4)Tjakko
5)Cor
</t>
  </si>
  <si>
    <t xml:space="preserve">1/2/3)Mariska
4)Wiebo
5)Janna
</t>
  </si>
  <si>
    <t>1)Mark
2)Lisanne
3)Jan
4)Pascal
5)Cor</t>
  </si>
  <si>
    <t>1)Femke
2)Janny
3)Jan
4/5)Pascal</t>
  </si>
  <si>
    <t>1)Femke
2)Mariska
3)Wiebo
4)Pascal
5)Cor</t>
  </si>
  <si>
    <t xml:space="preserve">1/2)Mariska
3)Janny
4)Tjakko
5)Janna
</t>
  </si>
  <si>
    <t>1)Femke
2)Lisanne
3)Jan
4/5)Tjakko</t>
  </si>
  <si>
    <t>Zoveel rondjes lopen als je wilt tot 20.00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</si>
</sst>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[$-413]d\-mmm;@"/>
    <numFmt numFmtId="166" formatCode="[$-413]d/mmm;@"/>
  </numFmts>
  <fonts count="48" x14ac:knownFonts="1">
    <font>
      <sz val="12"/>
      <color indexed="8"/>
      <name val="Verdana"/>
    </font>
    <font>
      <sz val="12"/>
      <color indexed="8"/>
      <name val="Helv"/>
    </font>
    <font>
      <b/>
      <sz val="16"/>
      <color indexed="9"/>
      <name val="Helv"/>
    </font>
    <font>
      <sz val="16"/>
      <color indexed="12"/>
      <name val="Helv"/>
    </font>
    <font>
      <b/>
      <sz val="16"/>
      <color indexed="12"/>
      <name val="Helv"/>
    </font>
    <font>
      <b/>
      <sz val="16"/>
      <color indexed="16"/>
      <name val="Helv"/>
    </font>
    <font>
      <b/>
      <i/>
      <sz val="14"/>
      <color indexed="17"/>
      <name val="Helv"/>
    </font>
    <font>
      <b/>
      <sz val="17"/>
      <color indexed="18"/>
      <name val="Helv"/>
    </font>
    <font>
      <sz val="15"/>
      <color indexed="8"/>
      <name val="Helv"/>
    </font>
    <font>
      <b/>
      <i/>
      <sz val="16"/>
      <color indexed="12"/>
      <name val="Helv"/>
    </font>
    <font>
      <b/>
      <i/>
      <sz val="18"/>
      <color indexed="8"/>
      <name val="Helv"/>
    </font>
    <font>
      <i/>
      <sz val="16"/>
      <color indexed="12"/>
      <name val="Helv"/>
    </font>
    <font>
      <sz val="8"/>
      <name val="Verdana"/>
      <family val="2"/>
    </font>
    <font>
      <b/>
      <sz val="16"/>
      <color indexed="52"/>
      <name val="Helv"/>
    </font>
    <font>
      <b/>
      <sz val="18"/>
      <color indexed="12"/>
      <name val="Helv"/>
    </font>
    <font>
      <b/>
      <sz val="20"/>
      <color indexed="12"/>
      <name val="Helv"/>
    </font>
    <font>
      <b/>
      <sz val="18"/>
      <color indexed="51"/>
      <name val="Helv"/>
    </font>
    <font>
      <sz val="12"/>
      <color indexed="8"/>
      <name val="Verdana"/>
      <family val="2"/>
    </font>
    <font>
      <b/>
      <sz val="72"/>
      <color indexed="51"/>
      <name val="Helv"/>
    </font>
    <font>
      <b/>
      <sz val="36"/>
      <color indexed="12"/>
      <name val="Helv"/>
    </font>
    <font>
      <b/>
      <sz val="16"/>
      <color rgb="FF3B608D"/>
      <name val="Helv"/>
    </font>
    <font>
      <b/>
      <sz val="72"/>
      <color rgb="FFFFFF00"/>
      <name val="Helv"/>
    </font>
    <font>
      <b/>
      <sz val="48"/>
      <color rgb="FF00B050"/>
      <name val="Helv"/>
    </font>
    <font>
      <b/>
      <sz val="18"/>
      <color rgb="FFFFC000"/>
      <name val="Helv"/>
    </font>
    <font>
      <b/>
      <sz val="16"/>
      <color rgb="FFFA74CD"/>
      <name val="Helv"/>
    </font>
    <font>
      <b/>
      <sz val="24"/>
      <color indexed="12"/>
      <name val="Helv"/>
    </font>
    <font>
      <b/>
      <sz val="24"/>
      <color rgb="FFFA74CD"/>
      <name val="Helv"/>
    </font>
    <font>
      <b/>
      <sz val="48"/>
      <color indexed="12"/>
      <name val="Helv"/>
    </font>
    <font>
      <b/>
      <sz val="72"/>
      <color indexed="12"/>
      <name val="Helv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6"/>
      <color indexed="53"/>
      <name val="Helv"/>
    </font>
    <font>
      <b/>
      <sz val="16"/>
      <color theme="9" tint="-0.249977111117893"/>
      <name val="Helv"/>
    </font>
    <font>
      <b/>
      <sz val="16"/>
      <color rgb="FFFFC000"/>
      <name val="Helv"/>
    </font>
    <font>
      <b/>
      <sz val="16"/>
      <color rgb="FFFFFF00"/>
      <name val="Helv"/>
    </font>
    <font>
      <sz val="16"/>
      <color indexed="8"/>
      <name val="Verdana"/>
      <family val="2"/>
    </font>
    <font>
      <sz val="16"/>
      <color indexed="8"/>
      <name val="Helv"/>
    </font>
    <font>
      <b/>
      <sz val="16"/>
      <color rgb="FFFF0000"/>
      <name val="Helv"/>
    </font>
    <font>
      <sz val="20"/>
      <color theme="3" tint="0.39997558519241921"/>
      <name val="Arial Rounded MT Bold"/>
      <family val="2"/>
    </font>
    <font>
      <sz val="12"/>
      <color theme="0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16"/>
      <color rgb="FFFF0000"/>
      <name val="Verdana"/>
      <family val="2"/>
    </font>
    <font>
      <b/>
      <sz val="10"/>
      <color rgb="FFFF0000"/>
      <name val="Helv"/>
    </font>
    <font>
      <sz val="12"/>
      <color theme="3" tint="-0.249977111117893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4"/>
      <color indexed="12"/>
      <name val="Helv"/>
    </font>
  </fonts>
  <fills count="2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1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EC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9"/>
      </bottom>
      <diagonal/>
    </border>
    <border>
      <left style="thin">
        <color indexed="1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 style="thin">
        <color theme="3"/>
      </top>
      <bottom style="thin">
        <color auto="1"/>
      </bottom>
      <diagonal/>
    </border>
    <border>
      <left/>
      <right/>
      <top/>
      <bottom style="thin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</borders>
  <cellStyleXfs count="496">
    <xf numFmtId="0" fontId="0" fillId="0" borderId="0" applyNumberFormat="0" applyFill="0" applyBorder="0" applyProtection="0">
      <alignment vertical="top"/>
    </xf>
    <xf numFmtId="0" fontId="17" fillId="4" borderId="9" applyNumberFormat="0" applyFont="0" applyAlignment="0" applyProtection="0"/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</cellStyleXfs>
  <cellXfs count="222">
    <xf numFmtId="0" fontId="0" fillId="0" borderId="0" xfId="0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4" fillId="3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/>
    <xf numFmtId="0" fontId="10" fillId="0" borderId="10" xfId="0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 shrinkToFi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3" borderId="20" xfId="0" applyFont="1" applyFill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0" fillId="0" borderId="0" xfId="0" applyNumberFormat="1" applyAlignment="1"/>
    <xf numFmtId="0" fontId="36" fillId="0" borderId="0" xfId="0" applyFont="1" applyAlignment="1"/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64" fontId="4" fillId="3" borderId="14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36" fillId="0" borderId="19" xfId="0" applyFont="1" applyBorder="1" applyAlignment="1">
      <alignment vertical="center"/>
    </xf>
    <xf numFmtId="0" fontId="36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39" fillId="14" borderId="0" xfId="0" applyFont="1" applyFill="1" applyAlignment="1"/>
    <xf numFmtId="0" fontId="39" fillId="15" borderId="0" xfId="0" applyFont="1" applyFill="1" applyAlignment="1"/>
    <xf numFmtId="0" fontId="39" fillId="16" borderId="0" xfId="0" applyFont="1" applyFill="1" applyAlignment="1"/>
    <xf numFmtId="0" fontId="0" fillId="13" borderId="19" xfId="0" applyFill="1" applyBorder="1" applyAlignment="1">
      <alignment horizontal="left" vertical="center" wrapText="1"/>
    </xf>
    <xf numFmtId="0" fontId="0" fillId="13" borderId="19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0" fontId="0" fillId="11" borderId="19" xfId="0" applyFill="1" applyBorder="1" applyAlignment="1">
      <alignment horizontal="left" vertical="center" wrapText="1"/>
    </xf>
    <xf numFmtId="0" fontId="0" fillId="11" borderId="19" xfId="0" applyFill="1" applyBorder="1" applyAlignment="1">
      <alignment vertical="center"/>
    </xf>
    <xf numFmtId="0" fontId="0" fillId="19" borderId="0" xfId="0" applyFill="1" applyAlignment="1"/>
    <xf numFmtId="0" fontId="40" fillId="0" borderId="0" xfId="0" applyFont="1" applyAlignment="1"/>
    <xf numFmtId="0" fontId="40" fillId="19" borderId="0" xfId="0" applyFont="1" applyFill="1" applyAlignment="1"/>
    <xf numFmtId="0" fontId="0" fillId="11" borderId="19" xfId="0" applyFill="1" applyBorder="1" applyAlignment="1">
      <alignment vertical="center" wrapText="1"/>
    </xf>
    <xf numFmtId="0" fontId="0" fillId="13" borderId="19" xfId="0" applyFill="1" applyBorder="1" applyAlignment="1">
      <alignment vertical="center" wrapText="1"/>
    </xf>
    <xf numFmtId="0" fontId="0" fillId="18" borderId="19" xfId="0" applyFill="1" applyBorder="1" applyAlignment="1">
      <alignment vertical="center" wrapText="1"/>
    </xf>
    <xf numFmtId="0" fontId="40" fillId="19" borderId="19" xfId="0" applyFont="1" applyFill="1" applyBorder="1" applyAlignment="1"/>
    <xf numFmtId="0" fontId="40" fillId="19" borderId="19" xfId="0" applyFont="1" applyFill="1" applyBorder="1" applyAlignment="1">
      <alignment horizontal="center" vertical="center"/>
    </xf>
    <xf numFmtId="0" fontId="40" fillId="19" borderId="27" xfId="0" applyFont="1" applyFill="1" applyBorder="1" applyAlignment="1"/>
    <xf numFmtId="0" fontId="41" fillId="11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vertical="center"/>
    </xf>
    <xf numFmtId="0" fontId="35" fillId="6" borderId="22" xfId="0" applyFont="1" applyFill="1" applyBorder="1" applyAlignment="1">
      <alignment vertical="center"/>
    </xf>
    <xf numFmtId="165" fontId="35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/>
    </xf>
    <xf numFmtId="165" fontId="35" fillId="17" borderId="23" xfId="0" applyNumberFormat="1" applyFont="1" applyFill="1" applyBorder="1" applyAlignment="1">
      <alignment horizontal="left" vertical="center"/>
    </xf>
    <xf numFmtId="0" fontId="35" fillId="20" borderId="22" xfId="0" applyFont="1" applyFill="1" applyBorder="1" applyAlignment="1">
      <alignment vertical="center"/>
    </xf>
    <xf numFmtId="165" fontId="35" fillId="20" borderId="23" xfId="0" applyNumberFormat="1" applyFont="1" applyFill="1" applyBorder="1" applyAlignment="1">
      <alignment horizontal="left" vertical="center"/>
    </xf>
    <xf numFmtId="0" fontId="35" fillId="21" borderId="22" xfId="0" applyFont="1" applyFill="1" applyBorder="1" applyAlignment="1">
      <alignment vertical="center"/>
    </xf>
    <xf numFmtId="165" fontId="35" fillId="21" borderId="23" xfId="0" applyNumberFormat="1" applyFont="1" applyFill="1" applyBorder="1" applyAlignment="1">
      <alignment horizontal="left" vertical="center"/>
    </xf>
    <xf numFmtId="165" fontId="42" fillId="17" borderId="23" xfId="0" applyNumberFormat="1" applyFont="1" applyFill="1" applyBorder="1" applyAlignment="1">
      <alignment horizontal="left" vertical="center"/>
    </xf>
    <xf numFmtId="165" fontId="42" fillId="20" borderId="23" xfId="0" applyNumberFormat="1" applyFont="1" applyFill="1" applyBorder="1" applyAlignment="1">
      <alignment horizontal="left" vertical="center"/>
    </xf>
    <xf numFmtId="165" fontId="42" fillId="21" borderId="23" xfId="0" applyNumberFormat="1" applyFont="1" applyFill="1" applyBorder="1" applyAlignment="1">
      <alignment horizontal="left" vertical="center"/>
    </xf>
    <xf numFmtId="165" fontId="42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 wrapText="1"/>
    </xf>
    <xf numFmtId="0" fontId="42" fillId="17" borderId="22" xfId="0" applyFont="1" applyFill="1" applyBorder="1" applyAlignment="1">
      <alignment vertical="center" wrapText="1"/>
    </xf>
    <xf numFmtId="0" fontId="42" fillId="20" borderId="22" xfId="0" applyFont="1" applyFill="1" applyBorder="1" applyAlignment="1">
      <alignment vertical="center" wrapText="1"/>
    </xf>
    <xf numFmtId="0" fontId="35" fillId="20" borderId="22" xfId="0" applyFont="1" applyFill="1" applyBorder="1" applyAlignment="1">
      <alignment vertical="center" wrapText="1"/>
    </xf>
    <xf numFmtId="0" fontId="35" fillId="21" borderId="22" xfId="0" applyFont="1" applyFill="1" applyBorder="1" applyAlignment="1">
      <alignment vertical="center" wrapText="1"/>
    </xf>
    <xf numFmtId="0" fontId="42" fillId="21" borderId="22" xfId="0" applyFont="1" applyFill="1" applyBorder="1" applyAlignment="1">
      <alignment vertical="center" wrapText="1"/>
    </xf>
    <xf numFmtId="0" fontId="35" fillId="6" borderId="22" xfId="0" applyFont="1" applyFill="1" applyBorder="1" applyAlignment="1">
      <alignment vertical="center" wrapText="1"/>
    </xf>
    <xf numFmtId="0" fontId="42" fillId="6" borderId="2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1" fontId="43" fillId="5" borderId="28" xfId="0" applyNumberFormat="1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wrapText="1"/>
    </xf>
    <xf numFmtId="1" fontId="2" fillId="2" borderId="28" xfId="0" applyNumberFormat="1" applyFont="1" applyFill="1" applyBorder="1" applyAlignment="1">
      <alignment horizontal="left" vertical="center"/>
    </xf>
    <xf numFmtId="1" fontId="0" fillId="0" borderId="0" xfId="0" applyNumberFormat="1" applyAlignment="1"/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vertical="center"/>
    </xf>
    <xf numFmtId="0" fontId="0" fillId="13" borderId="0" xfId="0" applyFill="1" applyAlignment="1">
      <alignment horizontal="left" vertical="center" wrapText="1"/>
    </xf>
    <xf numFmtId="0" fontId="0" fillId="13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17" fillId="11" borderId="19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44" fillId="0" borderId="0" xfId="0" applyFont="1" applyAlignment="1"/>
    <xf numFmtId="0" fontId="35" fillId="5" borderId="22" xfId="0" applyFont="1" applyFill="1" applyBorder="1" applyAlignment="1">
      <alignment vertical="center" wrapText="1"/>
    </xf>
    <xf numFmtId="166" fontId="35" fillId="5" borderId="23" xfId="0" applyNumberFormat="1" applyFont="1" applyFill="1" applyBorder="1" applyAlignment="1">
      <alignment vertical="center" wrapText="1"/>
    </xf>
    <xf numFmtId="1" fontId="35" fillId="5" borderId="19" xfId="0" applyNumberFormat="1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center"/>
    </xf>
    <xf numFmtId="0" fontId="17" fillId="0" borderId="0" xfId="0" applyFont="1" applyAlignment="1"/>
    <xf numFmtId="16" fontId="0" fillId="0" borderId="0" xfId="0" applyNumberFormat="1" applyAlignment="1"/>
    <xf numFmtId="14" fontId="0" fillId="0" borderId="0" xfId="0" applyNumberFormat="1" applyAlignment="1"/>
    <xf numFmtId="0" fontId="17" fillId="13" borderId="19" xfId="0" applyFont="1" applyFill="1" applyBorder="1" applyAlignment="1">
      <alignment horizontal="left" vertical="center" wrapText="1"/>
    </xf>
    <xf numFmtId="1" fontId="45" fillId="5" borderId="24" xfId="0" applyNumberFormat="1" applyFont="1" applyFill="1" applyBorder="1" applyAlignment="1">
      <alignment horizontal="left" vertical="center"/>
    </xf>
    <xf numFmtId="1" fontId="45" fillId="5" borderId="0" xfId="0" applyNumberFormat="1" applyFont="1" applyFill="1" applyAlignment="1"/>
    <xf numFmtId="1" fontId="43" fillId="5" borderId="31" xfId="0" applyNumberFormat="1" applyFont="1" applyFill="1" applyBorder="1" applyAlignment="1">
      <alignment vertical="center" wrapText="1"/>
    </xf>
    <xf numFmtId="1" fontId="46" fillId="5" borderId="0" xfId="0" applyNumberFormat="1" applyFont="1" applyFill="1" applyAlignment="1"/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5" fillId="19" borderId="34" xfId="0" applyFont="1" applyFill="1" applyBorder="1" applyAlignment="1">
      <alignment vertical="center" wrapText="1"/>
    </xf>
    <xf numFmtId="166" fontId="35" fillId="19" borderId="35" xfId="0" applyNumberFormat="1" applyFont="1" applyFill="1" applyBorder="1" applyAlignment="1">
      <alignment vertical="center" wrapText="1"/>
    </xf>
    <xf numFmtId="0" fontId="35" fillId="19" borderId="33" xfId="0" applyFont="1" applyFill="1" applyBorder="1" applyAlignment="1">
      <alignment vertical="center" wrapText="1"/>
    </xf>
    <xf numFmtId="0" fontId="47" fillId="0" borderId="32" xfId="0" applyFont="1" applyBorder="1" applyAlignment="1">
      <alignment vertical="center" wrapText="1"/>
    </xf>
    <xf numFmtId="0" fontId="40" fillId="19" borderId="36" xfId="0" applyFont="1" applyFill="1" applyBorder="1" applyAlignment="1">
      <alignment horizontal="center" vertical="center"/>
    </xf>
    <xf numFmtId="0" fontId="0" fillId="11" borderId="36" xfId="0" applyFill="1" applyBorder="1" applyAlignment="1">
      <alignment horizontal="left" vertical="center" wrapText="1"/>
    </xf>
    <xf numFmtId="0" fontId="0" fillId="11" borderId="36" xfId="0" applyFill="1" applyBorder="1" applyAlignment="1">
      <alignment vertical="center"/>
    </xf>
    <xf numFmtId="0" fontId="0" fillId="13" borderId="36" xfId="0" applyFill="1" applyBorder="1" applyAlignment="1">
      <alignment horizontal="left" vertical="center" wrapText="1"/>
    </xf>
    <xf numFmtId="0" fontId="0" fillId="13" borderId="36" xfId="0" applyFill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7" fillId="0" borderId="37" xfId="0" applyFont="1" applyBorder="1" applyAlignment="1">
      <alignment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9" fillId="12" borderId="9" xfId="1" applyFont="1" applyFill="1" applyAlignment="1" applyProtection="1">
      <alignment horizontal="center" vertical="center" wrapText="1"/>
      <protection locked="0"/>
    </xf>
    <xf numFmtId="0" fontId="15" fillId="12" borderId="9" xfId="1" applyFont="1" applyFill="1" applyAlignment="1" applyProtection="1">
      <alignment horizontal="center" vertical="center" wrapText="1"/>
      <protection locked="0"/>
    </xf>
    <xf numFmtId="0" fontId="4" fillId="13" borderId="17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/>
    </xf>
  </cellXfs>
  <cellStyles count="496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Gevolgde hyperlink" xfId="353" builtinId="9" hidden="1"/>
    <cellStyle name="Gevolgde hyperlink" xfId="355" builtinId="9" hidden="1"/>
    <cellStyle name="Gevolgde hyperlink" xfId="357" builtinId="9" hidden="1"/>
    <cellStyle name="Gevolgde hyperlink" xfId="359" builtinId="9" hidden="1"/>
    <cellStyle name="Gevolgde hyperlink" xfId="361" builtinId="9" hidden="1"/>
    <cellStyle name="Gevolgde hyperlink" xfId="363" builtinId="9" hidden="1"/>
    <cellStyle name="Gevolgde hyperlink" xfId="365" builtinId="9" hidden="1"/>
    <cellStyle name="Gevolgde hyperlink" xfId="367" builtinId="9" hidden="1"/>
    <cellStyle name="Gevolgde hyperlink" xfId="369" builtinId="9" hidden="1"/>
    <cellStyle name="Gevolgde hyperlink" xfId="371" builtinId="9" hidden="1"/>
    <cellStyle name="Gevolgde hyperlink" xfId="373" builtinId="9" hidden="1"/>
    <cellStyle name="Gevolgde hyperlink" xfId="375" builtinId="9" hidden="1"/>
    <cellStyle name="Gevolgde hyperlink" xfId="377" builtinId="9" hidden="1"/>
    <cellStyle name="Gevolgde hyperlink" xfId="379" builtinId="9" hidden="1"/>
    <cellStyle name="Gevolgde hyperlink" xfId="381" builtinId="9" hidden="1"/>
    <cellStyle name="Gevolgde hyperlink" xfId="383" builtinId="9" hidden="1"/>
    <cellStyle name="Gevolgde hyperlink" xfId="385" builtinId="9" hidden="1"/>
    <cellStyle name="Gevolgde hyperlink" xfId="387" builtinId="9" hidden="1"/>
    <cellStyle name="Gevolgde hyperlink" xfId="389" builtinId="9" hidden="1"/>
    <cellStyle name="Gevolgde hyperlink" xfId="391" builtinId="9" hidden="1"/>
    <cellStyle name="Gevolgde hyperlink" xfId="393" builtinId="9" hidden="1"/>
    <cellStyle name="Gevolgde hyperlink" xfId="395" builtinId="9" hidden="1"/>
    <cellStyle name="Gevolgde hyperlink" xfId="397" builtinId="9" hidden="1"/>
    <cellStyle name="Gevolgde hyperlink" xfId="399" builtinId="9" hidden="1"/>
    <cellStyle name="Gevolgde hyperlink" xfId="401" builtinId="9" hidden="1"/>
    <cellStyle name="Gevolgde hyperlink" xfId="403" builtinId="9" hidden="1"/>
    <cellStyle name="Gevolgde hyperlink" xfId="405" builtinId="9" hidden="1"/>
    <cellStyle name="Gevolgde hyperlink" xfId="407" builtinId="9" hidden="1"/>
    <cellStyle name="Gevolgde hyperlink" xfId="409" builtinId="9" hidden="1"/>
    <cellStyle name="Gevolgde hyperlink" xfId="411" builtinId="9" hidden="1"/>
    <cellStyle name="Gevolgde hyperlink" xfId="413" builtinId="9" hidden="1"/>
    <cellStyle name="Gevolgde hyperlink" xfId="415" builtinId="9" hidden="1"/>
    <cellStyle name="Gevolgde hyperlink" xfId="417" builtinId="9" hidden="1"/>
    <cellStyle name="Gevolgde hyperlink" xfId="419" builtinId="9" hidden="1"/>
    <cellStyle name="Gevolgde hyperlink" xfId="421" builtinId="9" hidden="1"/>
    <cellStyle name="Gevolgde hyperlink" xfId="423" builtinId="9" hidden="1"/>
    <cellStyle name="Gevolgde hyperlink" xfId="425" builtinId="9" hidden="1"/>
    <cellStyle name="Gevolgde hyperlink" xfId="427" builtinId="9" hidden="1"/>
    <cellStyle name="Gevolgde hyperlink" xfId="429" builtinId="9" hidden="1"/>
    <cellStyle name="Gevolgde hyperlink" xfId="431" builtinId="9" hidden="1"/>
    <cellStyle name="Gevolgde hyperlink" xfId="433" builtinId="9" hidden="1"/>
    <cellStyle name="Gevolgde hyperlink" xfId="435" builtinId="9" hidden="1"/>
    <cellStyle name="Gevolgde hyperlink" xfId="437" builtinId="9" hidden="1"/>
    <cellStyle name="Gevolgde hyperlink" xfId="439" builtinId="9" hidden="1"/>
    <cellStyle name="Gevolgde hyperlink" xfId="441" builtinId="9" hidden="1"/>
    <cellStyle name="Gevolgde hyperlink" xfId="443" builtinId="9" hidden="1"/>
    <cellStyle name="Gevolgde hyperlink" xfId="445" builtinId="9" hidden="1"/>
    <cellStyle name="Gevolgde hyperlink" xfId="447" builtinId="9" hidden="1"/>
    <cellStyle name="Gevolgde hyperlink" xfId="449" builtinId="9" hidden="1"/>
    <cellStyle name="Gevolgde hyperlink" xfId="451" builtinId="9" hidden="1"/>
    <cellStyle name="Gevolgde hyperlink" xfId="453" builtinId="9" hidden="1"/>
    <cellStyle name="Gevolgde hyperlink" xfId="455" builtinId="9" hidden="1"/>
    <cellStyle name="Gevolgde hyperlink" xfId="457" builtinId="9" hidden="1"/>
    <cellStyle name="Gevolgde hyperlink" xfId="459" builtinId="9" hidden="1"/>
    <cellStyle name="Gevolgde hyperlink" xfId="461" builtinId="9" hidden="1"/>
    <cellStyle name="Gevolgde hyperlink" xfId="463" builtinId="9" hidden="1"/>
    <cellStyle name="Gevolgde hyperlink" xfId="465" builtinId="9" hidden="1"/>
    <cellStyle name="Gevolgde hyperlink" xfId="467" builtinId="9" hidden="1"/>
    <cellStyle name="Gevolgde hyperlink" xfId="469" builtinId="9" hidden="1"/>
    <cellStyle name="Gevolgde hyperlink" xfId="471" builtinId="9" hidden="1"/>
    <cellStyle name="Gevolgde hyperlink" xfId="473" builtinId="9" hidden="1"/>
    <cellStyle name="Gevolgde hyperlink" xfId="475" builtinId="9" hidden="1"/>
    <cellStyle name="Gevolgde hyperlink" xfId="477" builtinId="9" hidden="1"/>
    <cellStyle name="Gevolgde hyperlink" xfId="479" builtinId="9" hidden="1"/>
    <cellStyle name="Gevolgde hyperlink" xfId="481" builtinId="9" hidden="1"/>
    <cellStyle name="Gevolgde hyperlink" xfId="483" builtinId="9" hidden="1"/>
    <cellStyle name="Gevolgde hyperlink" xfId="485" builtinId="9" hidden="1"/>
    <cellStyle name="Gevolgde hyperlink" xfId="487" builtinId="9" hidden="1"/>
    <cellStyle name="Gevolgde hyperlink" xfId="489" builtinId="9" hidden="1"/>
    <cellStyle name="Gevolgde hyperlink" xfId="491" builtinId="9" hidden="1"/>
    <cellStyle name="Gevolgde hyperlink" xfId="493" builtinId="9" hidden="1"/>
    <cellStyle name="Gevolgde hyperlink" xfId="4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Notitie" xfId="1" builtinId="10"/>
    <cellStyle name="Standa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7365D"/>
      <rgbColor rgb="004F81BD"/>
      <rgbColor rgb="003B608D"/>
      <rgbColor rgb="00DBE5F1"/>
      <rgbColor rgb="00A6A6A6"/>
      <rgbColor rgb="00AAAAAA"/>
      <rgbColor rgb="00366092"/>
      <rgbColor rgb="008929A9"/>
      <rgbColor rgb="002B689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8A0"/>
      <color rgb="FFFA7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2"/>
  <sheetViews>
    <sheetView showGridLines="0" zoomScale="75" zoomScaleNormal="75" zoomScalePageLayoutView="75" workbookViewId="0">
      <selection activeCell="I405" sqref="I405"/>
    </sheetView>
  </sheetViews>
  <sheetFormatPr defaultColWidth="11" defaultRowHeight="15" customHeight="1" x14ac:dyDescent="0.35"/>
  <cols>
    <col min="1" max="1" width="13.3828125" style="64" customWidth="1"/>
    <col min="2" max="2" width="10.23046875" style="77" customWidth="1"/>
    <col min="3" max="6" width="24.23046875" style="1" customWidth="1"/>
    <col min="7" max="7" width="24.23046875" style="64" hidden="1" customWidth="1"/>
    <col min="8" max="8" width="14.4609375" style="1" customWidth="1"/>
    <col min="9" max="16384" width="11" style="1"/>
  </cols>
  <sheetData>
    <row r="1" spans="1:8" ht="80.099999999999994" customHeight="1" x14ac:dyDescent="0.3">
      <c r="A1" s="166" t="s">
        <v>0</v>
      </c>
      <c r="B1" s="167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423</v>
      </c>
    </row>
    <row r="2" spans="1:8" ht="113.1" hidden="1" customHeight="1" x14ac:dyDescent="0.35">
      <c r="B2" s="65" t="s">
        <v>6</v>
      </c>
      <c r="C2" s="4" t="s">
        <v>7</v>
      </c>
      <c r="D2" s="4" t="s">
        <v>8</v>
      </c>
      <c r="E2" s="4" t="s">
        <v>8</v>
      </c>
      <c r="F2" s="4" t="s">
        <v>9</v>
      </c>
      <c r="G2" s="5"/>
      <c r="H2" s="6" t="s">
        <v>10</v>
      </c>
    </row>
    <row r="3" spans="1:8" ht="113.1" hidden="1" customHeight="1" x14ac:dyDescent="0.35">
      <c r="B3" s="66" t="s">
        <v>11</v>
      </c>
      <c r="C3" s="7" t="s">
        <v>12</v>
      </c>
      <c r="D3" s="7" t="s">
        <v>13</v>
      </c>
      <c r="E3" s="7" t="s">
        <v>13</v>
      </c>
      <c r="F3" s="7" t="s">
        <v>13</v>
      </c>
      <c r="G3" s="8"/>
      <c r="H3" s="9" t="s">
        <v>14</v>
      </c>
    </row>
    <row r="4" spans="1:8" ht="113.1" hidden="1" customHeight="1" x14ac:dyDescent="0.35">
      <c r="B4" s="65" t="s">
        <v>15</v>
      </c>
      <c r="C4" s="4" t="s">
        <v>8</v>
      </c>
      <c r="D4" s="4" t="s">
        <v>16</v>
      </c>
      <c r="E4" s="4" t="s">
        <v>16</v>
      </c>
      <c r="F4" s="4" t="s">
        <v>17</v>
      </c>
      <c r="G4" s="5"/>
      <c r="H4" s="6" t="s">
        <v>18</v>
      </c>
    </row>
    <row r="5" spans="1:8" ht="113.1" hidden="1" customHeight="1" x14ac:dyDescent="0.35">
      <c r="B5" s="66" t="s">
        <v>19</v>
      </c>
      <c r="C5" s="7" t="s">
        <v>1132</v>
      </c>
      <c r="D5" s="7" t="s">
        <v>21</v>
      </c>
      <c r="E5" s="7" t="s">
        <v>21</v>
      </c>
      <c r="F5" s="7" t="s">
        <v>22</v>
      </c>
      <c r="G5" s="8"/>
      <c r="H5" s="9" t="s">
        <v>23</v>
      </c>
    </row>
    <row r="6" spans="1:8" ht="113.1" hidden="1" customHeight="1" x14ac:dyDescent="0.35">
      <c r="B6" s="65" t="s">
        <v>24</v>
      </c>
      <c r="C6" s="4" t="s">
        <v>25</v>
      </c>
      <c r="D6" s="4" t="s">
        <v>26</v>
      </c>
      <c r="E6" s="4" t="s">
        <v>26</v>
      </c>
      <c r="F6" s="4" t="s">
        <v>27</v>
      </c>
      <c r="G6" s="5"/>
      <c r="H6" s="6" t="s">
        <v>28</v>
      </c>
    </row>
    <row r="7" spans="1:8" ht="113.1" hidden="1" customHeight="1" x14ac:dyDescent="0.35">
      <c r="B7" s="66" t="s">
        <v>29</v>
      </c>
      <c r="C7" s="7" t="s">
        <v>1132</v>
      </c>
      <c r="D7" s="7" t="s">
        <v>30</v>
      </c>
      <c r="E7" s="7" t="s">
        <v>30</v>
      </c>
      <c r="F7" s="7" t="s">
        <v>30</v>
      </c>
      <c r="G7" s="8"/>
      <c r="H7" s="10"/>
    </row>
    <row r="8" spans="1:8" ht="113.1" hidden="1" customHeight="1" x14ac:dyDescent="0.35">
      <c r="B8" s="65" t="s">
        <v>31</v>
      </c>
      <c r="C8" s="4" t="s">
        <v>26</v>
      </c>
      <c r="D8" s="4" t="s">
        <v>32</v>
      </c>
      <c r="E8" s="4" t="s">
        <v>32</v>
      </c>
      <c r="F8" s="4" t="s">
        <v>33</v>
      </c>
      <c r="G8" s="5"/>
      <c r="H8" s="6" t="s">
        <v>34</v>
      </c>
    </row>
    <row r="9" spans="1:8" ht="113.1" hidden="1" customHeight="1" x14ac:dyDescent="0.35">
      <c r="B9" s="66" t="s">
        <v>35</v>
      </c>
      <c r="C9" s="7" t="s">
        <v>36</v>
      </c>
      <c r="D9" s="7" t="s">
        <v>37</v>
      </c>
      <c r="E9" s="7" t="s">
        <v>37</v>
      </c>
      <c r="F9" s="7" t="s">
        <v>38</v>
      </c>
      <c r="G9" s="8"/>
      <c r="H9" s="9" t="s">
        <v>39</v>
      </c>
    </row>
    <row r="10" spans="1:8" ht="113.1" hidden="1" customHeight="1" x14ac:dyDescent="0.35">
      <c r="B10" s="67" t="s">
        <v>40</v>
      </c>
      <c r="C10" s="11" t="s">
        <v>37</v>
      </c>
      <c r="D10" s="11" t="s">
        <v>41</v>
      </c>
      <c r="E10" s="11" t="s">
        <v>41</v>
      </c>
      <c r="F10" s="11" t="s">
        <v>42</v>
      </c>
      <c r="G10" s="12"/>
      <c r="H10" s="13" t="s">
        <v>43</v>
      </c>
    </row>
    <row r="11" spans="1:8" ht="113.1" hidden="1" customHeight="1" x14ac:dyDescent="0.35">
      <c r="B11" s="25" t="s">
        <v>44</v>
      </c>
      <c r="C11" s="14" t="s">
        <v>45</v>
      </c>
      <c r="D11" s="14" t="s">
        <v>46</v>
      </c>
      <c r="E11" s="14" t="s">
        <v>46</v>
      </c>
      <c r="F11" s="14" t="s">
        <v>47</v>
      </c>
      <c r="G11" s="15"/>
      <c r="H11" s="16" t="s">
        <v>48</v>
      </c>
    </row>
    <row r="12" spans="1:8" ht="83.1" hidden="1" customHeight="1" x14ac:dyDescent="0.35">
      <c r="B12" s="67" t="s">
        <v>49</v>
      </c>
      <c r="C12" s="11" t="s">
        <v>50</v>
      </c>
      <c r="D12" s="11" t="s">
        <v>51</v>
      </c>
      <c r="E12" s="11" t="s">
        <v>51</v>
      </c>
      <c r="F12" s="11" t="s">
        <v>52</v>
      </c>
      <c r="G12" s="12"/>
      <c r="H12" s="17"/>
    </row>
    <row r="13" spans="1:8" ht="66.75" hidden="1" customHeight="1" x14ac:dyDescent="0.35">
      <c r="B13" s="25" t="s">
        <v>53</v>
      </c>
      <c r="C13" s="14" t="s">
        <v>54</v>
      </c>
      <c r="D13" s="14" t="s">
        <v>55</v>
      </c>
      <c r="E13" s="14" t="s">
        <v>55</v>
      </c>
      <c r="F13" s="14" t="s">
        <v>56</v>
      </c>
      <c r="G13" s="15"/>
      <c r="H13" s="18"/>
    </row>
    <row r="14" spans="1:8" ht="66.75" hidden="1" customHeight="1" x14ac:dyDescent="0.35">
      <c r="B14" s="67" t="s">
        <v>57</v>
      </c>
      <c r="C14" s="11" t="s">
        <v>58</v>
      </c>
      <c r="D14" s="11" t="s">
        <v>59</v>
      </c>
      <c r="E14" s="11" t="s">
        <v>59</v>
      </c>
      <c r="F14" s="11" t="s">
        <v>60</v>
      </c>
      <c r="G14" s="12"/>
      <c r="H14" s="17"/>
    </row>
    <row r="15" spans="1:8" ht="78" hidden="1" customHeight="1" x14ac:dyDescent="0.35">
      <c r="B15" s="25" t="s">
        <v>61</v>
      </c>
      <c r="C15" s="14" t="s">
        <v>32</v>
      </c>
      <c r="D15" s="14" t="s">
        <v>62</v>
      </c>
      <c r="E15" s="14" t="s">
        <v>62</v>
      </c>
      <c r="F15" s="14" t="s">
        <v>22</v>
      </c>
      <c r="G15" s="15"/>
      <c r="H15" s="18"/>
    </row>
    <row r="16" spans="1:8" ht="78.75" hidden="1" customHeight="1" x14ac:dyDescent="0.35">
      <c r="B16" s="67" t="s">
        <v>63</v>
      </c>
      <c r="C16" s="11" t="s">
        <v>64</v>
      </c>
      <c r="D16" s="11" t="s">
        <v>65</v>
      </c>
      <c r="E16" s="11" t="s">
        <v>65</v>
      </c>
      <c r="F16" s="11" t="s">
        <v>66</v>
      </c>
      <c r="G16" s="12"/>
      <c r="H16" s="17"/>
    </row>
    <row r="17" spans="2:8" ht="95.1" hidden="1" customHeight="1" x14ac:dyDescent="0.35">
      <c r="B17" s="25" t="s">
        <v>67</v>
      </c>
      <c r="C17" s="14" t="s">
        <v>68</v>
      </c>
      <c r="D17" s="14" t="s">
        <v>69</v>
      </c>
      <c r="E17" s="14" t="s">
        <v>69</v>
      </c>
      <c r="F17" s="14" t="s">
        <v>70</v>
      </c>
      <c r="G17" s="15"/>
      <c r="H17" s="18"/>
    </row>
    <row r="18" spans="2:8" ht="75" hidden="1" customHeight="1" x14ac:dyDescent="0.35">
      <c r="B18" s="67" t="s">
        <v>71</v>
      </c>
      <c r="C18" s="11" t="s">
        <v>66</v>
      </c>
      <c r="D18" s="11" t="s">
        <v>64</v>
      </c>
      <c r="E18" s="11" t="s">
        <v>64</v>
      </c>
      <c r="F18" s="11" t="s">
        <v>42</v>
      </c>
      <c r="G18" s="12"/>
      <c r="H18" s="17"/>
    </row>
    <row r="19" spans="2:8" ht="59.1" hidden="1" customHeight="1" x14ac:dyDescent="0.35">
      <c r="B19" s="25" t="s">
        <v>72</v>
      </c>
      <c r="C19" s="14" t="s">
        <v>73</v>
      </c>
      <c r="D19" s="14" t="s">
        <v>73</v>
      </c>
      <c r="E19" s="14" t="s">
        <v>73</v>
      </c>
      <c r="F19" s="14" t="s">
        <v>73</v>
      </c>
      <c r="G19" s="15"/>
      <c r="H19" s="19"/>
    </row>
    <row r="20" spans="2:8" ht="84" hidden="1" customHeight="1" x14ac:dyDescent="0.35">
      <c r="B20" s="67" t="s">
        <v>74</v>
      </c>
      <c r="C20" s="11" t="s">
        <v>75</v>
      </c>
      <c r="D20" s="11" t="s">
        <v>76</v>
      </c>
      <c r="E20" s="11" t="s">
        <v>76</v>
      </c>
      <c r="F20" s="11" t="s">
        <v>70</v>
      </c>
      <c r="G20" s="12"/>
      <c r="H20" s="13" t="s">
        <v>77</v>
      </c>
    </row>
    <row r="21" spans="2:8" ht="84" hidden="1" customHeight="1" x14ac:dyDescent="0.35">
      <c r="B21" s="25" t="s">
        <v>78</v>
      </c>
      <c r="C21" s="14" t="s">
        <v>79</v>
      </c>
      <c r="D21" s="14" t="s">
        <v>62</v>
      </c>
      <c r="E21" s="14" t="s">
        <v>62</v>
      </c>
      <c r="F21" s="14" t="s">
        <v>66</v>
      </c>
      <c r="G21" s="15"/>
      <c r="H21" s="16" t="s">
        <v>80</v>
      </c>
    </row>
    <row r="22" spans="2:8" ht="84" hidden="1" customHeight="1" x14ac:dyDescent="0.35">
      <c r="B22" s="67" t="s">
        <v>81</v>
      </c>
      <c r="C22" s="11" t="s">
        <v>50</v>
      </c>
      <c r="D22" s="11" t="s">
        <v>82</v>
      </c>
      <c r="E22" s="11" t="s">
        <v>82</v>
      </c>
      <c r="F22" s="11" t="s">
        <v>42</v>
      </c>
      <c r="G22" s="12"/>
      <c r="H22" s="13" t="s">
        <v>83</v>
      </c>
    </row>
    <row r="23" spans="2:8" ht="84" hidden="1" customHeight="1" x14ac:dyDescent="0.35">
      <c r="B23" s="25" t="s">
        <v>84</v>
      </c>
      <c r="C23" s="14" t="s">
        <v>85</v>
      </c>
      <c r="D23" s="14" t="s">
        <v>55</v>
      </c>
      <c r="E23" s="14" t="s">
        <v>55</v>
      </c>
      <c r="F23" s="14" t="s">
        <v>52</v>
      </c>
      <c r="G23" s="15"/>
      <c r="H23" s="16" t="s">
        <v>86</v>
      </c>
    </row>
    <row r="24" spans="2:8" ht="105" hidden="1" customHeight="1" x14ac:dyDescent="0.35">
      <c r="B24" s="67" t="s">
        <v>87</v>
      </c>
      <c r="C24" s="11" t="s">
        <v>88</v>
      </c>
      <c r="D24" s="11" t="s">
        <v>32</v>
      </c>
      <c r="E24" s="11" t="s">
        <v>32</v>
      </c>
      <c r="F24" s="11" t="s">
        <v>22</v>
      </c>
      <c r="G24" s="12"/>
      <c r="H24" s="13" t="s">
        <v>89</v>
      </c>
    </row>
    <row r="25" spans="2:8" ht="84" hidden="1" customHeight="1" x14ac:dyDescent="0.35">
      <c r="B25" s="25" t="s">
        <v>90</v>
      </c>
      <c r="C25" s="14" t="s">
        <v>91</v>
      </c>
      <c r="D25" s="14" t="s">
        <v>88</v>
      </c>
      <c r="E25" s="14" t="s">
        <v>88</v>
      </c>
      <c r="F25" s="14" t="s">
        <v>17</v>
      </c>
      <c r="G25" s="15"/>
      <c r="H25" s="16" t="s">
        <v>92</v>
      </c>
    </row>
    <row r="26" spans="2:8" ht="84" hidden="1" customHeight="1" x14ac:dyDescent="0.35">
      <c r="B26" s="67" t="s">
        <v>93</v>
      </c>
      <c r="C26" s="11" t="s">
        <v>94</v>
      </c>
      <c r="D26" s="11" t="s">
        <v>8</v>
      </c>
      <c r="E26" s="11" t="s">
        <v>8</v>
      </c>
      <c r="F26" s="11" t="s">
        <v>66</v>
      </c>
      <c r="G26" s="12"/>
      <c r="H26" s="13" t="s">
        <v>95</v>
      </c>
    </row>
    <row r="27" spans="2:8" ht="84" hidden="1" customHeight="1" x14ac:dyDescent="0.35">
      <c r="B27" s="25" t="s">
        <v>96</v>
      </c>
      <c r="C27" s="14" t="s">
        <v>97</v>
      </c>
      <c r="D27" s="14" t="s">
        <v>98</v>
      </c>
      <c r="E27" s="14" t="s">
        <v>98</v>
      </c>
      <c r="F27" s="14" t="s">
        <v>33</v>
      </c>
      <c r="G27" s="15"/>
      <c r="H27" s="16" t="s">
        <v>99</v>
      </c>
    </row>
    <row r="28" spans="2:8" ht="84" hidden="1" customHeight="1" x14ac:dyDescent="0.35">
      <c r="B28" s="67" t="s">
        <v>100</v>
      </c>
      <c r="C28" s="11" t="s">
        <v>8</v>
      </c>
      <c r="D28" s="11" t="s">
        <v>101</v>
      </c>
      <c r="E28" s="11" t="s">
        <v>101</v>
      </c>
      <c r="F28" s="11" t="s">
        <v>13</v>
      </c>
      <c r="G28" s="12"/>
      <c r="H28" s="13" t="s">
        <v>102</v>
      </c>
    </row>
    <row r="29" spans="2:8" ht="84" hidden="1" customHeight="1" x14ac:dyDescent="0.35">
      <c r="B29" s="25" t="s">
        <v>103</v>
      </c>
      <c r="C29" s="14" t="s">
        <v>79</v>
      </c>
      <c r="D29" s="14" t="s">
        <v>104</v>
      </c>
      <c r="E29" s="14" t="s">
        <v>105</v>
      </c>
      <c r="F29" s="14" t="s">
        <v>70</v>
      </c>
      <c r="G29" s="15"/>
      <c r="H29" s="16" t="s">
        <v>106</v>
      </c>
    </row>
    <row r="30" spans="2:8" ht="63" hidden="1" customHeight="1" x14ac:dyDescent="0.35">
      <c r="B30" s="67" t="s">
        <v>107</v>
      </c>
      <c r="C30" s="11" t="s">
        <v>66</v>
      </c>
      <c r="D30" s="11" t="s">
        <v>37</v>
      </c>
      <c r="E30" s="11" t="s">
        <v>37</v>
      </c>
      <c r="F30" s="11" t="s">
        <v>108</v>
      </c>
      <c r="G30" s="12"/>
      <c r="H30" s="13" t="s">
        <v>109</v>
      </c>
    </row>
    <row r="31" spans="2:8" ht="63" hidden="1" customHeight="1" x14ac:dyDescent="0.35">
      <c r="B31" s="25" t="s">
        <v>110</v>
      </c>
      <c r="C31" s="14" t="s">
        <v>111</v>
      </c>
      <c r="D31" s="14" t="s">
        <v>112</v>
      </c>
      <c r="E31" s="14" t="s">
        <v>113</v>
      </c>
      <c r="F31" s="14" t="s">
        <v>22</v>
      </c>
      <c r="G31" s="15"/>
      <c r="H31" s="16" t="s">
        <v>114</v>
      </c>
    </row>
    <row r="32" spans="2:8" ht="84" hidden="1" customHeight="1" x14ac:dyDescent="0.35">
      <c r="B32" s="67" t="s">
        <v>115</v>
      </c>
      <c r="C32" s="11" t="s">
        <v>54</v>
      </c>
      <c r="D32" s="11" t="s">
        <v>16</v>
      </c>
      <c r="E32" s="11" t="s">
        <v>16</v>
      </c>
      <c r="F32" s="11" t="s">
        <v>116</v>
      </c>
      <c r="G32" s="12"/>
      <c r="H32" s="13" t="s">
        <v>102</v>
      </c>
    </row>
    <row r="33" spans="2:8" ht="105" hidden="1" customHeight="1" x14ac:dyDescent="0.35">
      <c r="B33" s="25" t="s">
        <v>117</v>
      </c>
      <c r="C33" s="14" t="s">
        <v>45</v>
      </c>
      <c r="D33" s="14" t="s">
        <v>46</v>
      </c>
      <c r="E33" s="14" t="s">
        <v>46</v>
      </c>
      <c r="F33" s="14" t="s">
        <v>118</v>
      </c>
      <c r="G33" s="15"/>
      <c r="H33" s="16" t="s">
        <v>119</v>
      </c>
    </row>
    <row r="34" spans="2:8" ht="105" hidden="1" customHeight="1" x14ac:dyDescent="0.35">
      <c r="B34" s="67" t="s">
        <v>120</v>
      </c>
      <c r="C34" s="11" t="s">
        <v>7</v>
      </c>
      <c r="D34" s="11" t="s">
        <v>26</v>
      </c>
      <c r="E34" s="11" t="s">
        <v>26</v>
      </c>
      <c r="F34" s="11" t="s">
        <v>47</v>
      </c>
      <c r="G34" s="12"/>
      <c r="H34" s="13" t="s">
        <v>121</v>
      </c>
    </row>
    <row r="35" spans="2:8" ht="105" hidden="1" customHeight="1" x14ac:dyDescent="0.35">
      <c r="B35" s="25" t="s">
        <v>122</v>
      </c>
      <c r="C35" s="14" t="s">
        <v>32</v>
      </c>
      <c r="D35" s="14" t="s">
        <v>62</v>
      </c>
      <c r="E35" s="14" t="s">
        <v>62</v>
      </c>
      <c r="F35" s="14" t="s">
        <v>56</v>
      </c>
      <c r="G35" s="15"/>
      <c r="H35" s="16" t="s">
        <v>123</v>
      </c>
    </row>
    <row r="36" spans="2:8" ht="84" hidden="1" customHeight="1" x14ac:dyDescent="0.35">
      <c r="B36" s="67" t="s">
        <v>124</v>
      </c>
      <c r="C36" s="11" t="s">
        <v>37</v>
      </c>
      <c r="D36" s="11" t="s">
        <v>51</v>
      </c>
      <c r="E36" s="11" t="s">
        <v>51</v>
      </c>
      <c r="F36" s="11" t="s">
        <v>125</v>
      </c>
      <c r="G36" s="12"/>
      <c r="H36" s="13" t="s">
        <v>126</v>
      </c>
    </row>
    <row r="37" spans="2:8" ht="63" hidden="1" customHeight="1" x14ac:dyDescent="0.35">
      <c r="B37" s="25" t="s">
        <v>127</v>
      </c>
      <c r="C37" s="14" t="s">
        <v>20</v>
      </c>
      <c r="D37" s="14" t="s">
        <v>13</v>
      </c>
      <c r="E37" s="14" t="s">
        <v>13</v>
      </c>
      <c r="F37" s="14" t="s">
        <v>33</v>
      </c>
      <c r="G37" s="15"/>
      <c r="H37" s="16" t="s">
        <v>128</v>
      </c>
    </row>
    <row r="38" spans="2:8" ht="105" hidden="1" customHeight="1" x14ac:dyDescent="0.35">
      <c r="B38" s="67" t="s">
        <v>129</v>
      </c>
      <c r="C38" s="11" t="s">
        <v>25</v>
      </c>
      <c r="D38" s="11" t="s">
        <v>45</v>
      </c>
      <c r="E38" s="11" t="s">
        <v>45</v>
      </c>
      <c r="F38" s="11" t="s">
        <v>22</v>
      </c>
      <c r="G38" s="12"/>
      <c r="H38" s="13" t="s">
        <v>130</v>
      </c>
    </row>
    <row r="39" spans="2:8" ht="63" hidden="1" customHeight="1" x14ac:dyDescent="0.35">
      <c r="B39" s="25" t="s">
        <v>131</v>
      </c>
      <c r="C39" s="14" t="s">
        <v>132</v>
      </c>
      <c r="D39" s="14" t="s">
        <v>133</v>
      </c>
      <c r="E39" s="14" t="s">
        <v>133</v>
      </c>
      <c r="F39" s="14" t="s">
        <v>133</v>
      </c>
      <c r="G39" s="15"/>
      <c r="H39" s="16" t="s">
        <v>134</v>
      </c>
    </row>
    <row r="40" spans="2:8" ht="63" hidden="1" customHeight="1" x14ac:dyDescent="0.35">
      <c r="B40" s="67" t="s">
        <v>135</v>
      </c>
      <c r="C40" s="11" t="s">
        <v>66</v>
      </c>
      <c r="D40" s="11" t="s">
        <v>136</v>
      </c>
      <c r="E40" s="11" t="s">
        <v>136</v>
      </c>
      <c r="F40" s="11" t="s">
        <v>66</v>
      </c>
      <c r="G40" s="12"/>
      <c r="H40" s="13" t="s">
        <v>137</v>
      </c>
    </row>
    <row r="41" spans="2:8" ht="84" hidden="1" customHeight="1" x14ac:dyDescent="0.35">
      <c r="B41" s="25" t="s">
        <v>138</v>
      </c>
      <c r="C41" s="14" t="s">
        <v>91</v>
      </c>
      <c r="D41" s="14" t="s">
        <v>139</v>
      </c>
      <c r="E41" s="14" t="s">
        <v>139</v>
      </c>
      <c r="F41" s="20" t="s">
        <v>56</v>
      </c>
      <c r="G41" s="21"/>
      <c r="H41" s="16" t="s">
        <v>130</v>
      </c>
    </row>
    <row r="42" spans="2:8" ht="63" hidden="1" customHeight="1" x14ac:dyDescent="0.35">
      <c r="B42" s="67" t="s">
        <v>140</v>
      </c>
      <c r="C42" s="11" t="s">
        <v>54</v>
      </c>
      <c r="D42" s="11" t="s">
        <v>141</v>
      </c>
      <c r="E42" s="11" t="s">
        <v>141</v>
      </c>
      <c r="F42" s="22" t="s">
        <v>142</v>
      </c>
      <c r="G42" s="23"/>
      <c r="H42" s="13" t="s">
        <v>143</v>
      </c>
    </row>
    <row r="43" spans="2:8" ht="63" hidden="1" customHeight="1" x14ac:dyDescent="0.35">
      <c r="B43" s="25" t="s">
        <v>144</v>
      </c>
      <c r="C43" s="14" t="s">
        <v>111</v>
      </c>
      <c r="D43" s="14" t="s">
        <v>62</v>
      </c>
      <c r="E43" s="14" t="s">
        <v>62</v>
      </c>
      <c r="F43" s="14" t="s">
        <v>33</v>
      </c>
      <c r="G43" s="15"/>
      <c r="H43" s="16" t="s">
        <v>145</v>
      </c>
    </row>
    <row r="44" spans="2:8" ht="84" hidden="1" customHeight="1" x14ac:dyDescent="0.35">
      <c r="B44" s="67" t="s">
        <v>146</v>
      </c>
      <c r="C44" s="11" t="s">
        <v>46</v>
      </c>
      <c r="D44" s="11" t="s">
        <v>147</v>
      </c>
      <c r="E44" s="11" t="s">
        <v>147</v>
      </c>
      <c r="F44" s="11" t="s">
        <v>47</v>
      </c>
      <c r="G44" s="12"/>
      <c r="H44" s="13" t="s">
        <v>148</v>
      </c>
    </row>
    <row r="45" spans="2:8" ht="84" hidden="1" customHeight="1" x14ac:dyDescent="0.35">
      <c r="B45" s="25" t="s">
        <v>149</v>
      </c>
      <c r="C45" s="14" t="s">
        <v>20</v>
      </c>
      <c r="D45" s="14" t="s">
        <v>150</v>
      </c>
      <c r="E45" s="14" t="s">
        <v>150</v>
      </c>
      <c r="F45" s="14" t="s">
        <v>151</v>
      </c>
      <c r="G45" s="15"/>
      <c r="H45" s="16" t="s">
        <v>152</v>
      </c>
    </row>
    <row r="46" spans="2:8" ht="84" hidden="1" customHeight="1" x14ac:dyDescent="0.35">
      <c r="B46" s="67" t="s">
        <v>153</v>
      </c>
      <c r="C46" s="11" t="s">
        <v>37</v>
      </c>
      <c r="D46" s="11" t="s">
        <v>154</v>
      </c>
      <c r="E46" s="11" t="s">
        <v>154</v>
      </c>
      <c r="F46" s="11" t="s">
        <v>56</v>
      </c>
      <c r="G46" s="12"/>
      <c r="H46" s="6" t="s">
        <v>155</v>
      </c>
    </row>
    <row r="47" spans="2:8" ht="84" hidden="1" customHeight="1" x14ac:dyDescent="0.35">
      <c r="B47" s="25" t="s">
        <v>156</v>
      </c>
      <c r="C47" s="14" t="s">
        <v>68</v>
      </c>
      <c r="D47" s="14" t="s">
        <v>157</v>
      </c>
      <c r="E47" s="14" t="s">
        <v>41</v>
      </c>
      <c r="F47" s="14" t="s">
        <v>47</v>
      </c>
      <c r="G47" s="15"/>
      <c r="H47" s="9" t="s">
        <v>158</v>
      </c>
    </row>
    <row r="48" spans="2:8" ht="84" hidden="1" customHeight="1" x14ac:dyDescent="0.35">
      <c r="B48" s="67" t="s">
        <v>159</v>
      </c>
      <c r="C48" s="11" t="s">
        <v>160</v>
      </c>
      <c r="D48" s="11" t="s">
        <v>161</v>
      </c>
      <c r="E48" s="11" t="s">
        <v>161</v>
      </c>
      <c r="F48" s="11" t="s">
        <v>162</v>
      </c>
      <c r="G48" s="12"/>
      <c r="H48" s="6" t="s">
        <v>163</v>
      </c>
    </row>
    <row r="49" spans="2:8" ht="84" hidden="1" customHeight="1" x14ac:dyDescent="0.35">
      <c r="B49" s="25" t="s">
        <v>164</v>
      </c>
      <c r="C49" s="14" t="s">
        <v>36</v>
      </c>
      <c r="D49" s="14" t="s">
        <v>8</v>
      </c>
      <c r="E49" s="14" t="s">
        <v>139</v>
      </c>
      <c r="F49" s="14" t="s">
        <v>38</v>
      </c>
      <c r="G49" s="15"/>
      <c r="H49" s="9" t="s">
        <v>165</v>
      </c>
    </row>
    <row r="50" spans="2:8" ht="21" hidden="1" customHeight="1" x14ac:dyDescent="0.35">
      <c r="B50" s="17"/>
      <c r="C50" s="12"/>
      <c r="D50" s="12"/>
      <c r="E50" s="12"/>
      <c r="F50" s="12"/>
      <c r="G50" s="12"/>
      <c r="H50" s="24"/>
    </row>
    <row r="51" spans="2:8" ht="84" hidden="1" customHeight="1" x14ac:dyDescent="0.35">
      <c r="B51" s="25" t="s">
        <v>166</v>
      </c>
      <c r="C51" s="14" t="s">
        <v>167</v>
      </c>
      <c r="D51" s="14" t="s">
        <v>168</v>
      </c>
      <c r="E51" s="14" t="s">
        <v>168</v>
      </c>
      <c r="F51" s="14" t="s">
        <v>142</v>
      </c>
      <c r="G51" s="15"/>
      <c r="H51" s="9" t="s">
        <v>169</v>
      </c>
    </row>
    <row r="52" spans="2:8" ht="84" hidden="1" customHeight="1" x14ac:dyDescent="0.35">
      <c r="B52" s="67" t="s">
        <v>170</v>
      </c>
      <c r="C52" s="11" t="s">
        <v>261</v>
      </c>
      <c r="D52" s="11" t="s">
        <v>41</v>
      </c>
      <c r="E52" s="11" t="s">
        <v>157</v>
      </c>
      <c r="F52" s="11" t="s">
        <v>172</v>
      </c>
      <c r="G52" s="12"/>
      <c r="H52" s="6" t="s">
        <v>173</v>
      </c>
    </row>
    <row r="53" spans="2:8" ht="84" hidden="1" customHeight="1" x14ac:dyDescent="0.35">
      <c r="B53" s="25" t="s">
        <v>174</v>
      </c>
      <c r="C53" s="14" t="s">
        <v>175</v>
      </c>
      <c r="D53" s="14" t="s">
        <v>175</v>
      </c>
      <c r="E53" s="14" t="s">
        <v>175</v>
      </c>
      <c r="F53" s="14" t="s">
        <v>175</v>
      </c>
      <c r="G53" s="15"/>
      <c r="H53" s="16" t="s">
        <v>176</v>
      </c>
    </row>
    <row r="54" spans="2:8" ht="105" hidden="1" customHeight="1" x14ac:dyDescent="0.35">
      <c r="B54" s="67" t="s">
        <v>177</v>
      </c>
      <c r="C54" s="11" t="s">
        <v>178</v>
      </c>
      <c r="D54" s="11" t="s">
        <v>179</v>
      </c>
      <c r="E54" s="11" t="s">
        <v>179</v>
      </c>
      <c r="F54" s="11" t="s">
        <v>42</v>
      </c>
      <c r="G54" s="12"/>
      <c r="H54" s="6" t="s">
        <v>180</v>
      </c>
    </row>
    <row r="55" spans="2:8" ht="84" hidden="1" customHeight="1" x14ac:dyDescent="0.35">
      <c r="B55" s="25" t="s">
        <v>181</v>
      </c>
      <c r="C55" s="14" t="s">
        <v>168</v>
      </c>
      <c r="D55" s="14" t="s">
        <v>62</v>
      </c>
      <c r="E55" s="14" t="s">
        <v>62</v>
      </c>
      <c r="F55" s="14" t="s">
        <v>62</v>
      </c>
      <c r="G55" s="15"/>
      <c r="H55" s="9" t="s">
        <v>182</v>
      </c>
    </row>
    <row r="56" spans="2:8" ht="84" hidden="1" customHeight="1" x14ac:dyDescent="0.35">
      <c r="B56" s="67" t="s">
        <v>183</v>
      </c>
      <c r="C56" s="11" t="s">
        <v>184</v>
      </c>
      <c r="D56" s="11" t="s">
        <v>185</v>
      </c>
      <c r="E56" s="11" t="s">
        <v>185</v>
      </c>
      <c r="F56" s="11" t="s">
        <v>186</v>
      </c>
      <c r="G56" s="12"/>
      <c r="H56" s="6" t="s">
        <v>187</v>
      </c>
    </row>
    <row r="57" spans="2:8" ht="84" hidden="1" customHeight="1" x14ac:dyDescent="0.35">
      <c r="B57" s="25" t="s">
        <v>188</v>
      </c>
      <c r="C57" s="14" t="s">
        <v>111</v>
      </c>
      <c r="D57" s="14" t="s">
        <v>184</v>
      </c>
      <c r="E57" s="14" t="s">
        <v>184</v>
      </c>
      <c r="F57" s="14" t="s">
        <v>189</v>
      </c>
      <c r="G57" s="15"/>
      <c r="H57" s="9" t="s">
        <v>190</v>
      </c>
    </row>
    <row r="58" spans="2:8" ht="21" hidden="1" customHeight="1" x14ac:dyDescent="0.35">
      <c r="B58" s="67" t="s">
        <v>191</v>
      </c>
      <c r="C58" s="11" t="s">
        <v>192</v>
      </c>
      <c r="D58" s="11" t="s">
        <v>192</v>
      </c>
      <c r="E58" s="11" t="s">
        <v>192</v>
      </c>
      <c r="F58" s="11" t="s">
        <v>192</v>
      </c>
      <c r="G58" s="11" t="s">
        <v>193</v>
      </c>
      <c r="H58" s="17"/>
    </row>
    <row r="59" spans="2:8" ht="63" hidden="1" customHeight="1" x14ac:dyDescent="0.35">
      <c r="B59" s="25" t="s">
        <v>194</v>
      </c>
      <c r="C59" s="14" t="s">
        <v>66</v>
      </c>
      <c r="D59" s="14" t="s">
        <v>195</v>
      </c>
      <c r="E59" s="14" t="s">
        <v>196</v>
      </c>
      <c r="F59" s="14" t="s">
        <v>70</v>
      </c>
      <c r="G59" s="14" t="s">
        <v>197</v>
      </c>
      <c r="H59" s="18"/>
    </row>
    <row r="60" spans="2:8" ht="84" hidden="1" customHeight="1" x14ac:dyDescent="0.35">
      <c r="B60" s="67" t="s">
        <v>198</v>
      </c>
      <c r="C60" s="11" t="s">
        <v>91</v>
      </c>
      <c r="D60" s="11" t="s">
        <v>139</v>
      </c>
      <c r="E60" s="11" t="s">
        <v>139</v>
      </c>
      <c r="F60" s="11" t="s">
        <v>125</v>
      </c>
      <c r="G60" s="11" t="s">
        <v>199</v>
      </c>
      <c r="H60" s="17"/>
    </row>
    <row r="61" spans="2:8" ht="42" hidden="1" customHeight="1" x14ac:dyDescent="0.35">
      <c r="B61" s="25" t="s">
        <v>200</v>
      </c>
      <c r="C61" s="14" t="s">
        <v>192</v>
      </c>
      <c r="D61" s="14" t="s">
        <v>192</v>
      </c>
      <c r="E61" s="14" t="s">
        <v>192</v>
      </c>
      <c r="F61" s="14" t="s">
        <v>192</v>
      </c>
      <c r="G61" s="14" t="s">
        <v>201</v>
      </c>
      <c r="H61" s="18"/>
    </row>
    <row r="62" spans="2:8" ht="84" hidden="1" customHeight="1" x14ac:dyDescent="0.35">
      <c r="B62" s="67" t="s">
        <v>202</v>
      </c>
      <c r="C62" s="11" t="s">
        <v>54</v>
      </c>
      <c r="D62" s="11" t="s">
        <v>85</v>
      </c>
      <c r="E62" s="11" t="s">
        <v>85</v>
      </c>
      <c r="F62" s="11" t="s">
        <v>66</v>
      </c>
      <c r="G62" s="11" t="s">
        <v>203</v>
      </c>
      <c r="H62" s="17"/>
    </row>
    <row r="63" spans="2:8" ht="63" hidden="1" customHeight="1" x14ac:dyDescent="0.35">
      <c r="B63" s="25" t="s">
        <v>204</v>
      </c>
      <c r="C63" s="14" t="s">
        <v>111</v>
      </c>
      <c r="D63" s="14" t="s">
        <v>62</v>
      </c>
      <c r="E63" s="14" t="s">
        <v>62</v>
      </c>
      <c r="F63" s="14" t="s">
        <v>172</v>
      </c>
      <c r="G63" s="14" t="s">
        <v>205</v>
      </c>
      <c r="H63" s="18"/>
    </row>
    <row r="64" spans="2:8" ht="42" hidden="1" customHeight="1" x14ac:dyDescent="0.35">
      <c r="B64" s="67" t="s">
        <v>206</v>
      </c>
      <c r="C64" s="11" t="s">
        <v>192</v>
      </c>
      <c r="D64" s="11" t="s">
        <v>192</v>
      </c>
      <c r="E64" s="11" t="s">
        <v>192</v>
      </c>
      <c r="F64" s="11" t="s">
        <v>192</v>
      </c>
      <c r="G64" s="11" t="s">
        <v>207</v>
      </c>
      <c r="H64" s="17"/>
    </row>
    <row r="65" spans="2:8" ht="63" hidden="1" customHeight="1" x14ac:dyDescent="0.35">
      <c r="B65" s="25" t="s">
        <v>208</v>
      </c>
      <c r="C65" s="14" t="s">
        <v>178</v>
      </c>
      <c r="D65" s="14" t="s">
        <v>157</v>
      </c>
      <c r="E65" s="14" t="s">
        <v>157</v>
      </c>
      <c r="F65" s="14" t="s">
        <v>108</v>
      </c>
      <c r="G65" s="14" t="s">
        <v>209</v>
      </c>
      <c r="H65" s="18"/>
    </row>
    <row r="66" spans="2:8" ht="63" hidden="1" customHeight="1" x14ac:dyDescent="0.35">
      <c r="B66" s="67" t="s">
        <v>210</v>
      </c>
      <c r="C66" s="11" t="s">
        <v>211</v>
      </c>
      <c r="D66" s="11" t="s">
        <v>136</v>
      </c>
      <c r="E66" s="11" t="s">
        <v>136</v>
      </c>
      <c r="F66" s="11" t="s">
        <v>56</v>
      </c>
      <c r="G66" s="11" t="s">
        <v>212</v>
      </c>
      <c r="H66" s="17"/>
    </row>
    <row r="67" spans="2:8" ht="42" hidden="1" customHeight="1" x14ac:dyDescent="0.35">
      <c r="B67" s="25" t="s">
        <v>213</v>
      </c>
      <c r="C67" s="14" t="s">
        <v>192</v>
      </c>
      <c r="D67" s="14" t="s">
        <v>192</v>
      </c>
      <c r="E67" s="14" t="s">
        <v>192</v>
      </c>
      <c r="F67" s="14" t="s">
        <v>192</v>
      </c>
      <c r="G67" s="14" t="s">
        <v>214</v>
      </c>
      <c r="H67" s="18"/>
    </row>
    <row r="68" spans="2:8" ht="84" hidden="1" customHeight="1" x14ac:dyDescent="0.35">
      <c r="B68" s="67" t="s">
        <v>215</v>
      </c>
      <c r="C68" s="11" t="s">
        <v>216</v>
      </c>
      <c r="D68" s="11" t="s">
        <v>217</v>
      </c>
      <c r="E68" s="11" t="s">
        <v>217</v>
      </c>
      <c r="F68" s="11" t="s">
        <v>38</v>
      </c>
      <c r="G68" s="11" t="s">
        <v>218</v>
      </c>
      <c r="H68" s="17"/>
    </row>
    <row r="69" spans="2:8" ht="63" hidden="1" customHeight="1" x14ac:dyDescent="0.35">
      <c r="B69" s="25" t="s">
        <v>219</v>
      </c>
      <c r="C69" s="14" t="s">
        <v>111</v>
      </c>
      <c r="D69" s="14" t="s">
        <v>98</v>
      </c>
      <c r="E69" s="14" t="s">
        <v>98</v>
      </c>
      <c r="F69" s="14" t="s">
        <v>66</v>
      </c>
      <c r="G69" s="14" t="s">
        <v>220</v>
      </c>
      <c r="H69" s="18"/>
    </row>
    <row r="70" spans="2:8" ht="42" hidden="1" customHeight="1" x14ac:dyDescent="0.35">
      <c r="B70" s="67" t="s">
        <v>221</v>
      </c>
      <c r="C70" s="11" t="s">
        <v>192</v>
      </c>
      <c r="D70" s="11" t="s">
        <v>192</v>
      </c>
      <c r="E70" s="11" t="s">
        <v>192</v>
      </c>
      <c r="F70" s="11" t="s">
        <v>192</v>
      </c>
      <c r="G70" s="11" t="s">
        <v>207</v>
      </c>
      <c r="H70" s="17"/>
    </row>
    <row r="71" spans="2:8" ht="105" hidden="1" customHeight="1" x14ac:dyDescent="0.35">
      <c r="B71" s="25" t="s">
        <v>222</v>
      </c>
      <c r="C71" s="14" t="s">
        <v>223</v>
      </c>
      <c r="D71" s="14" t="s">
        <v>26</v>
      </c>
      <c r="E71" s="14" t="s">
        <v>26</v>
      </c>
      <c r="F71" s="14" t="s">
        <v>162</v>
      </c>
      <c r="G71" s="14" t="s">
        <v>224</v>
      </c>
      <c r="H71" s="16" t="s">
        <v>225</v>
      </c>
    </row>
    <row r="72" spans="2:8" ht="105" hidden="1" customHeight="1" x14ac:dyDescent="0.35">
      <c r="B72" s="67" t="s">
        <v>226</v>
      </c>
      <c r="C72" s="11" t="s">
        <v>227</v>
      </c>
      <c r="D72" s="11" t="s">
        <v>228</v>
      </c>
      <c r="E72" s="11" t="s">
        <v>133</v>
      </c>
      <c r="F72" s="11" t="s">
        <v>142</v>
      </c>
      <c r="G72" s="11" t="s">
        <v>203</v>
      </c>
      <c r="H72" s="13" t="s">
        <v>229</v>
      </c>
    </row>
    <row r="73" spans="2:8" ht="21" hidden="1" customHeight="1" x14ac:dyDescent="0.35">
      <c r="B73" s="25" t="s">
        <v>230</v>
      </c>
      <c r="C73" s="14" t="s">
        <v>192</v>
      </c>
      <c r="D73" s="14" t="s">
        <v>192</v>
      </c>
      <c r="E73" s="14" t="s">
        <v>192</v>
      </c>
      <c r="F73" s="14" t="s">
        <v>192</v>
      </c>
      <c r="G73" s="14" t="s">
        <v>231</v>
      </c>
      <c r="H73" s="19"/>
    </row>
    <row r="74" spans="2:8" ht="126" hidden="1" customHeight="1" x14ac:dyDescent="0.35">
      <c r="B74" s="67" t="s">
        <v>232</v>
      </c>
      <c r="C74" s="11" t="s">
        <v>66</v>
      </c>
      <c r="D74" s="11" t="s">
        <v>233</v>
      </c>
      <c r="E74" s="11" t="s">
        <v>233</v>
      </c>
      <c r="F74" s="11" t="s">
        <v>33</v>
      </c>
      <c r="G74" s="11" t="s">
        <v>234</v>
      </c>
      <c r="H74" s="13" t="s">
        <v>235</v>
      </c>
    </row>
    <row r="75" spans="2:8" ht="105" hidden="1" customHeight="1" x14ac:dyDescent="0.35">
      <c r="B75" s="25" t="s">
        <v>236</v>
      </c>
      <c r="C75" s="14" t="s">
        <v>237</v>
      </c>
      <c r="D75" s="14" t="s">
        <v>238</v>
      </c>
      <c r="E75" s="14" t="s">
        <v>238</v>
      </c>
      <c r="F75" s="14" t="s">
        <v>66</v>
      </c>
      <c r="G75" s="14" t="s">
        <v>239</v>
      </c>
      <c r="H75" s="16" t="s">
        <v>240</v>
      </c>
    </row>
    <row r="76" spans="2:8" ht="21" hidden="1" customHeight="1" x14ac:dyDescent="0.35">
      <c r="B76" s="67" t="s">
        <v>241</v>
      </c>
      <c r="C76" s="11" t="s">
        <v>192</v>
      </c>
      <c r="D76" s="11" t="s">
        <v>192</v>
      </c>
      <c r="E76" s="11" t="s">
        <v>192</v>
      </c>
      <c r="F76" s="11" t="s">
        <v>192</v>
      </c>
      <c r="G76" s="11" t="s">
        <v>242</v>
      </c>
      <c r="H76" s="24"/>
    </row>
    <row r="77" spans="2:8" ht="126" hidden="1" customHeight="1" x14ac:dyDescent="0.35">
      <c r="B77" s="25" t="s">
        <v>243</v>
      </c>
      <c r="C77" s="14" t="s">
        <v>167</v>
      </c>
      <c r="D77" s="14" t="s">
        <v>244</v>
      </c>
      <c r="E77" s="14" t="s">
        <v>244</v>
      </c>
      <c r="F77" s="14" t="s">
        <v>172</v>
      </c>
      <c r="G77" s="14" t="s">
        <v>245</v>
      </c>
      <c r="H77" s="16" t="s">
        <v>246</v>
      </c>
    </row>
    <row r="78" spans="2:8" ht="84" hidden="1" customHeight="1" x14ac:dyDescent="0.35">
      <c r="B78" s="67" t="s">
        <v>247</v>
      </c>
      <c r="C78" s="11" t="s">
        <v>171</v>
      </c>
      <c r="D78" s="11" t="s">
        <v>41</v>
      </c>
      <c r="E78" s="11" t="s">
        <v>41</v>
      </c>
      <c r="F78" s="11" t="s">
        <v>70</v>
      </c>
      <c r="G78" s="11" t="s">
        <v>248</v>
      </c>
      <c r="H78" s="13" t="s">
        <v>249</v>
      </c>
    </row>
    <row r="79" spans="2:8" ht="21" hidden="1" customHeight="1" x14ac:dyDescent="0.35">
      <c r="B79" s="25" t="s">
        <v>250</v>
      </c>
      <c r="C79" s="14" t="s">
        <v>192</v>
      </c>
      <c r="D79" s="14" t="s">
        <v>192</v>
      </c>
      <c r="E79" s="14" t="s">
        <v>192</v>
      </c>
      <c r="F79" s="14" t="s">
        <v>192</v>
      </c>
      <c r="G79" s="14" t="s">
        <v>251</v>
      </c>
      <c r="H79" s="19"/>
    </row>
    <row r="80" spans="2:8" ht="21" hidden="1" customHeight="1" x14ac:dyDescent="0.35">
      <c r="B80" s="67" t="s">
        <v>252</v>
      </c>
      <c r="C80" s="11" t="s">
        <v>253</v>
      </c>
      <c r="D80" s="11" t="s">
        <v>253</v>
      </c>
      <c r="E80" s="11" t="s">
        <v>253</v>
      </c>
      <c r="F80" s="11" t="s">
        <v>253</v>
      </c>
      <c r="G80" s="11" t="s">
        <v>253</v>
      </c>
      <c r="H80" s="24"/>
    </row>
    <row r="81" spans="2:8" ht="21" hidden="1" customHeight="1" x14ac:dyDescent="0.35">
      <c r="B81" s="25" t="s">
        <v>254</v>
      </c>
      <c r="C81" s="14" t="s">
        <v>255</v>
      </c>
      <c r="D81" s="14" t="s">
        <v>255</v>
      </c>
      <c r="E81" s="14" t="s">
        <v>255</v>
      </c>
      <c r="F81" s="14" t="s">
        <v>255</v>
      </c>
      <c r="G81" s="14" t="s">
        <v>255</v>
      </c>
      <c r="H81" s="16" t="s">
        <v>256</v>
      </c>
    </row>
    <row r="82" spans="2:8" ht="42" hidden="1" customHeight="1" x14ac:dyDescent="0.35">
      <c r="B82" s="67" t="s">
        <v>257</v>
      </c>
      <c r="C82" s="11" t="s">
        <v>1177</v>
      </c>
      <c r="D82" s="11" t="s">
        <v>258</v>
      </c>
      <c r="E82" s="11" t="s">
        <v>258</v>
      </c>
      <c r="F82" s="11" t="s">
        <v>258</v>
      </c>
      <c r="G82" s="11" t="s">
        <v>258</v>
      </c>
      <c r="H82" s="24"/>
    </row>
    <row r="83" spans="2:8" ht="21" hidden="1" customHeight="1" x14ac:dyDescent="0.35">
      <c r="B83" s="25" t="s">
        <v>259</v>
      </c>
      <c r="C83" s="14" t="s">
        <v>253</v>
      </c>
      <c r="D83" s="14" t="s">
        <v>253</v>
      </c>
      <c r="E83" s="14" t="s">
        <v>253</v>
      </c>
      <c r="F83" s="14" t="s">
        <v>253</v>
      </c>
      <c r="G83" s="14" t="s">
        <v>253</v>
      </c>
      <c r="H83" s="18"/>
    </row>
    <row r="84" spans="2:8" ht="105" hidden="1" customHeight="1" x14ac:dyDescent="0.35">
      <c r="B84" s="67" t="s">
        <v>260</v>
      </c>
      <c r="C84" s="11" t="s">
        <v>261</v>
      </c>
      <c r="D84" s="11" t="s">
        <v>62</v>
      </c>
      <c r="E84" s="11" t="s">
        <v>62</v>
      </c>
      <c r="F84" s="11" t="s">
        <v>66</v>
      </c>
      <c r="G84" s="11" t="s">
        <v>262</v>
      </c>
      <c r="H84" s="17"/>
    </row>
    <row r="85" spans="2:8" ht="105" hidden="1" customHeight="1" x14ac:dyDescent="0.35">
      <c r="B85" s="25" t="s">
        <v>263</v>
      </c>
      <c r="C85" s="14" t="s">
        <v>66</v>
      </c>
      <c r="D85" s="14" t="s">
        <v>264</v>
      </c>
      <c r="E85" s="14" t="s">
        <v>264</v>
      </c>
      <c r="F85" s="14" t="s">
        <v>172</v>
      </c>
      <c r="G85" s="14" t="s">
        <v>262</v>
      </c>
      <c r="H85" s="18"/>
    </row>
    <row r="86" spans="2:8" ht="63" hidden="1" customHeight="1" x14ac:dyDescent="0.35">
      <c r="B86" s="67" t="s">
        <v>265</v>
      </c>
      <c r="C86" s="11" t="s">
        <v>111</v>
      </c>
      <c r="D86" s="11" t="s">
        <v>139</v>
      </c>
      <c r="E86" s="11" t="s">
        <v>139</v>
      </c>
      <c r="F86" s="11" t="s">
        <v>266</v>
      </c>
      <c r="G86" s="11" t="s">
        <v>262</v>
      </c>
      <c r="H86" s="17"/>
    </row>
    <row r="87" spans="2:8" ht="63" hidden="1" customHeight="1" x14ac:dyDescent="0.35">
      <c r="B87" s="25" t="s">
        <v>267</v>
      </c>
      <c r="C87" s="14" t="s">
        <v>178</v>
      </c>
      <c r="D87" s="14" t="s">
        <v>268</v>
      </c>
      <c r="E87" s="14" t="s">
        <v>268</v>
      </c>
      <c r="F87" s="14" t="s">
        <v>108</v>
      </c>
      <c r="G87" s="14" t="s">
        <v>262</v>
      </c>
      <c r="H87" s="18"/>
    </row>
    <row r="88" spans="2:8" ht="63" hidden="1" customHeight="1" x14ac:dyDescent="0.35">
      <c r="B88" s="67" t="s">
        <v>269</v>
      </c>
      <c r="C88" s="11" t="s">
        <v>211</v>
      </c>
      <c r="D88" s="11" t="s">
        <v>195</v>
      </c>
      <c r="E88" s="11" t="s">
        <v>196</v>
      </c>
      <c r="F88" s="11" t="s">
        <v>270</v>
      </c>
      <c r="G88" s="11" t="s">
        <v>262</v>
      </c>
      <c r="H88" s="17"/>
    </row>
    <row r="89" spans="2:8" ht="84" hidden="1" customHeight="1" x14ac:dyDescent="0.35">
      <c r="B89" s="25" t="s">
        <v>271</v>
      </c>
      <c r="C89" s="14" t="s">
        <v>272</v>
      </c>
      <c r="D89" s="14" t="s">
        <v>141</v>
      </c>
      <c r="E89" s="14" t="s">
        <v>141</v>
      </c>
      <c r="F89" s="14" t="s">
        <v>273</v>
      </c>
      <c r="G89" s="14" t="s">
        <v>262</v>
      </c>
      <c r="H89" s="18"/>
    </row>
    <row r="90" spans="2:8" ht="84" hidden="1" customHeight="1" x14ac:dyDescent="0.35">
      <c r="B90" s="67" t="s">
        <v>274</v>
      </c>
      <c r="C90" s="11" t="s">
        <v>36</v>
      </c>
      <c r="D90" s="11" t="s">
        <v>184</v>
      </c>
      <c r="E90" s="11" t="s">
        <v>275</v>
      </c>
      <c r="F90" s="11" t="s">
        <v>142</v>
      </c>
      <c r="G90" s="11" t="s">
        <v>262</v>
      </c>
      <c r="H90" s="17"/>
    </row>
    <row r="91" spans="2:8" ht="105" hidden="1" customHeight="1" x14ac:dyDescent="0.35">
      <c r="B91" s="25" t="s">
        <v>276</v>
      </c>
      <c r="C91" s="14" t="s">
        <v>277</v>
      </c>
      <c r="D91" s="14" t="s">
        <v>277</v>
      </c>
      <c r="E91" s="14" t="s">
        <v>277</v>
      </c>
      <c r="F91" s="14" t="s">
        <v>278</v>
      </c>
      <c r="G91" s="14" t="s">
        <v>262</v>
      </c>
      <c r="H91" s="18"/>
    </row>
    <row r="92" spans="2:8" ht="84" hidden="1" customHeight="1" x14ac:dyDescent="0.35">
      <c r="B92" s="67" t="s">
        <v>279</v>
      </c>
      <c r="C92" s="11" t="s">
        <v>237</v>
      </c>
      <c r="D92" s="11" t="s">
        <v>62</v>
      </c>
      <c r="E92" s="11" t="s">
        <v>62</v>
      </c>
      <c r="F92" s="11" t="s">
        <v>280</v>
      </c>
      <c r="G92" s="11" t="s">
        <v>262</v>
      </c>
      <c r="H92" s="17"/>
    </row>
    <row r="93" spans="2:8" ht="63" hidden="1" customHeight="1" x14ac:dyDescent="0.35">
      <c r="B93" s="25" t="s">
        <v>281</v>
      </c>
      <c r="C93" s="14" t="s">
        <v>8</v>
      </c>
      <c r="D93" s="14" t="s">
        <v>282</v>
      </c>
      <c r="E93" s="14" t="s">
        <v>282</v>
      </c>
      <c r="F93" s="14" t="s">
        <v>62</v>
      </c>
      <c r="G93" s="14" t="s">
        <v>262</v>
      </c>
      <c r="H93" s="18"/>
    </row>
    <row r="94" spans="2:8" ht="63" hidden="1" customHeight="1" x14ac:dyDescent="0.35">
      <c r="B94" s="67" t="s">
        <v>283</v>
      </c>
      <c r="C94" s="11" t="s">
        <v>111</v>
      </c>
      <c r="D94" s="11" t="s">
        <v>284</v>
      </c>
      <c r="E94" s="11" t="s">
        <v>285</v>
      </c>
      <c r="F94" s="11" t="s">
        <v>172</v>
      </c>
      <c r="G94" s="11" t="s">
        <v>262</v>
      </c>
      <c r="H94" s="17"/>
    </row>
    <row r="95" spans="2:8" ht="84" hidden="1" customHeight="1" x14ac:dyDescent="0.35">
      <c r="B95" s="25" t="s">
        <v>286</v>
      </c>
      <c r="C95" s="14" t="s">
        <v>272</v>
      </c>
      <c r="D95" s="14" t="s">
        <v>184</v>
      </c>
      <c r="E95" s="14" t="s">
        <v>184</v>
      </c>
      <c r="F95" s="14" t="s">
        <v>162</v>
      </c>
      <c r="G95" s="14" t="s">
        <v>262</v>
      </c>
      <c r="H95" s="18"/>
    </row>
    <row r="96" spans="2:8" ht="105" hidden="1" customHeight="1" x14ac:dyDescent="0.35">
      <c r="B96" s="67" t="s">
        <v>287</v>
      </c>
      <c r="C96" s="11" t="s">
        <v>227</v>
      </c>
      <c r="D96" s="11" t="s">
        <v>139</v>
      </c>
      <c r="E96" s="11" t="s">
        <v>139</v>
      </c>
      <c r="F96" s="11" t="s">
        <v>56</v>
      </c>
      <c r="G96" s="11" t="s">
        <v>262</v>
      </c>
      <c r="H96" s="17"/>
    </row>
    <row r="97" spans="2:8" ht="63" hidden="1" customHeight="1" x14ac:dyDescent="0.35">
      <c r="B97" s="25" t="s">
        <v>288</v>
      </c>
      <c r="C97" s="14" t="s">
        <v>66</v>
      </c>
      <c r="D97" s="14" t="s">
        <v>185</v>
      </c>
      <c r="E97" s="14" t="s">
        <v>185</v>
      </c>
      <c r="F97" s="14" t="s">
        <v>289</v>
      </c>
      <c r="G97" s="14" t="s">
        <v>262</v>
      </c>
      <c r="H97" s="18"/>
    </row>
    <row r="98" spans="2:8" ht="63" hidden="1" customHeight="1" x14ac:dyDescent="0.35">
      <c r="B98" s="67" t="s">
        <v>290</v>
      </c>
      <c r="C98" s="11" t="s">
        <v>291</v>
      </c>
      <c r="D98" s="11" t="s">
        <v>292</v>
      </c>
      <c r="E98" s="11" t="s">
        <v>292</v>
      </c>
      <c r="F98" s="11" t="s">
        <v>266</v>
      </c>
      <c r="G98" s="11" t="s">
        <v>262</v>
      </c>
      <c r="H98" s="17"/>
    </row>
    <row r="99" spans="2:8" ht="63" hidden="1" customHeight="1" x14ac:dyDescent="0.35">
      <c r="B99" s="25" t="s">
        <v>293</v>
      </c>
      <c r="C99" s="14" t="s">
        <v>8</v>
      </c>
      <c r="D99" s="14" t="s">
        <v>195</v>
      </c>
      <c r="E99" s="14" t="s">
        <v>196</v>
      </c>
      <c r="F99" s="14" t="s">
        <v>294</v>
      </c>
      <c r="G99" s="14" t="s">
        <v>262</v>
      </c>
      <c r="H99" s="18"/>
    </row>
    <row r="100" spans="2:8" ht="84" hidden="1" customHeight="1" x14ac:dyDescent="0.35">
      <c r="B100" s="67" t="s">
        <v>295</v>
      </c>
      <c r="C100" s="11" t="s">
        <v>296</v>
      </c>
      <c r="D100" s="11" t="s">
        <v>157</v>
      </c>
      <c r="E100" s="11" t="s">
        <v>157</v>
      </c>
      <c r="F100" s="11" t="s">
        <v>62</v>
      </c>
      <c r="G100" s="11" t="s">
        <v>262</v>
      </c>
      <c r="H100" s="17"/>
    </row>
    <row r="101" spans="2:8" ht="84" hidden="1" customHeight="1" x14ac:dyDescent="0.35">
      <c r="B101" s="25" t="s">
        <v>297</v>
      </c>
      <c r="C101" s="14" t="s">
        <v>64</v>
      </c>
      <c r="D101" s="14" t="s">
        <v>141</v>
      </c>
      <c r="E101" s="14" t="s">
        <v>141</v>
      </c>
      <c r="F101" s="14" t="s">
        <v>298</v>
      </c>
      <c r="G101" s="14" t="s">
        <v>262</v>
      </c>
      <c r="H101" s="16" t="s">
        <v>299</v>
      </c>
    </row>
    <row r="102" spans="2:8" ht="84" hidden="1" customHeight="1" x14ac:dyDescent="0.35">
      <c r="B102" s="67" t="s">
        <v>300</v>
      </c>
      <c r="C102" s="11" t="s">
        <v>211</v>
      </c>
      <c r="D102" s="11" t="s">
        <v>139</v>
      </c>
      <c r="E102" s="11" t="s">
        <v>139</v>
      </c>
      <c r="F102" s="11" t="s">
        <v>172</v>
      </c>
      <c r="G102" s="11" t="s">
        <v>262</v>
      </c>
      <c r="H102" s="13" t="s">
        <v>301</v>
      </c>
    </row>
    <row r="103" spans="2:8" ht="63" hidden="1" customHeight="1" x14ac:dyDescent="0.35">
      <c r="B103" s="25" t="s">
        <v>302</v>
      </c>
      <c r="C103" s="14" t="s">
        <v>262</v>
      </c>
      <c r="D103" s="14" t="s">
        <v>262</v>
      </c>
      <c r="E103" s="14" t="s">
        <v>262</v>
      </c>
      <c r="F103" s="14" t="s">
        <v>262</v>
      </c>
      <c r="G103" s="14" t="s">
        <v>303</v>
      </c>
      <c r="H103" s="18"/>
    </row>
    <row r="104" spans="2:8" ht="105" hidden="1" customHeight="1" x14ac:dyDescent="0.35">
      <c r="B104" s="67" t="s">
        <v>304</v>
      </c>
      <c r="C104" s="11" t="s">
        <v>216</v>
      </c>
      <c r="D104" s="11" t="s">
        <v>62</v>
      </c>
      <c r="E104" s="11" t="s">
        <v>62</v>
      </c>
      <c r="F104" s="11" t="s">
        <v>278</v>
      </c>
      <c r="G104" s="11" t="s">
        <v>305</v>
      </c>
      <c r="H104" s="13" t="s">
        <v>306</v>
      </c>
    </row>
    <row r="105" spans="2:8" ht="105" hidden="1" customHeight="1" x14ac:dyDescent="0.35">
      <c r="B105" s="25" t="s">
        <v>307</v>
      </c>
      <c r="C105" s="14" t="s">
        <v>36</v>
      </c>
      <c r="D105" s="14" t="s">
        <v>308</v>
      </c>
      <c r="E105" s="14" t="s">
        <v>308</v>
      </c>
      <c r="F105" s="14" t="s">
        <v>309</v>
      </c>
      <c r="G105" s="14" t="s">
        <v>310</v>
      </c>
      <c r="H105" s="16" t="s">
        <v>311</v>
      </c>
    </row>
    <row r="106" spans="2:8" ht="63" hidden="1" customHeight="1" x14ac:dyDescent="0.35">
      <c r="B106" s="67" t="s">
        <v>312</v>
      </c>
      <c r="C106" s="11" t="s">
        <v>262</v>
      </c>
      <c r="D106" s="11" t="s">
        <v>262</v>
      </c>
      <c r="E106" s="11" t="s">
        <v>262</v>
      </c>
      <c r="F106" s="11" t="s">
        <v>262</v>
      </c>
      <c r="G106" s="11" t="s">
        <v>313</v>
      </c>
      <c r="H106" s="17"/>
    </row>
    <row r="107" spans="2:8" ht="105" hidden="1" customHeight="1" x14ac:dyDescent="0.35">
      <c r="B107" s="25" t="s">
        <v>314</v>
      </c>
      <c r="C107" s="14" t="s">
        <v>184</v>
      </c>
      <c r="D107" s="14" t="s">
        <v>264</v>
      </c>
      <c r="E107" s="14" t="s">
        <v>264</v>
      </c>
      <c r="F107" s="14" t="s">
        <v>66</v>
      </c>
      <c r="G107" s="14" t="s">
        <v>315</v>
      </c>
      <c r="H107" s="16" t="s">
        <v>316</v>
      </c>
    </row>
    <row r="108" spans="2:8" ht="105" hidden="1" customHeight="1" x14ac:dyDescent="0.35">
      <c r="B108" s="67" t="s">
        <v>317</v>
      </c>
      <c r="C108" s="11" t="s">
        <v>20</v>
      </c>
      <c r="D108" s="11" t="s">
        <v>64</v>
      </c>
      <c r="E108" s="11" t="s">
        <v>64</v>
      </c>
      <c r="F108" s="11" t="s">
        <v>125</v>
      </c>
      <c r="G108" s="11" t="s">
        <v>318</v>
      </c>
      <c r="H108" s="13" t="s">
        <v>319</v>
      </c>
    </row>
    <row r="109" spans="2:8" ht="63" hidden="1" customHeight="1" x14ac:dyDescent="0.35">
      <c r="B109" s="25" t="s">
        <v>320</v>
      </c>
      <c r="C109" s="14" t="s">
        <v>262</v>
      </c>
      <c r="D109" s="14" t="s">
        <v>262</v>
      </c>
      <c r="E109" s="14" t="s">
        <v>262</v>
      </c>
      <c r="F109" s="14" t="s">
        <v>262</v>
      </c>
      <c r="G109" s="14" t="s">
        <v>321</v>
      </c>
      <c r="H109" s="18"/>
    </row>
    <row r="110" spans="2:8" ht="126" hidden="1" customHeight="1" x14ac:dyDescent="0.35">
      <c r="B110" s="67" t="s">
        <v>322</v>
      </c>
      <c r="C110" s="11" t="s">
        <v>46</v>
      </c>
      <c r="D110" s="11" t="s">
        <v>195</v>
      </c>
      <c r="E110" s="11" t="s">
        <v>195</v>
      </c>
      <c r="F110" s="11" t="s">
        <v>323</v>
      </c>
      <c r="G110" s="11" t="s">
        <v>324</v>
      </c>
      <c r="H110" s="13" t="s">
        <v>325</v>
      </c>
    </row>
    <row r="111" spans="2:8" ht="63" hidden="1" customHeight="1" x14ac:dyDescent="0.35">
      <c r="B111" s="25" t="s">
        <v>326</v>
      </c>
      <c r="C111" s="14" t="s">
        <v>327</v>
      </c>
      <c r="D111" s="14" t="s">
        <v>327</v>
      </c>
      <c r="E111" s="14" t="s">
        <v>327</v>
      </c>
      <c r="F111" s="14" t="s">
        <v>327</v>
      </c>
      <c r="G111" s="14" t="s">
        <v>328</v>
      </c>
      <c r="H111" s="25" t="s">
        <v>329</v>
      </c>
    </row>
    <row r="112" spans="2:8" ht="63" hidden="1" customHeight="1" x14ac:dyDescent="0.35">
      <c r="B112" s="68" t="s">
        <v>330</v>
      </c>
      <c r="C112" s="26" t="s">
        <v>262</v>
      </c>
      <c r="D112" s="26" t="s">
        <v>262</v>
      </c>
      <c r="E112" s="26" t="s">
        <v>262</v>
      </c>
      <c r="F112" s="26" t="s">
        <v>262</v>
      </c>
      <c r="G112" s="26" t="s">
        <v>331</v>
      </c>
      <c r="H112" s="27"/>
    </row>
    <row r="113" spans="2:8" ht="93.75" hidden="1" customHeight="1" x14ac:dyDescent="0.35">
      <c r="B113" s="69" t="s">
        <v>332</v>
      </c>
      <c r="C113" s="28" t="s">
        <v>333</v>
      </c>
      <c r="D113" s="28" t="s">
        <v>334</v>
      </c>
      <c r="E113" s="28" t="s">
        <v>334</v>
      </c>
      <c r="F113" s="28" t="s">
        <v>335</v>
      </c>
      <c r="G113" s="28" t="s">
        <v>336</v>
      </c>
      <c r="H113" s="40" t="s">
        <v>380</v>
      </c>
    </row>
    <row r="114" spans="2:8" ht="93.75" hidden="1" customHeight="1" x14ac:dyDescent="0.35">
      <c r="B114" s="70" t="s">
        <v>337</v>
      </c>
      <c r="C114" s="31" t="s">
        <v>334</v>
      </c>
      <c r="D114" s="31" t="s">
        <v>46</v>
      </c>
      <c r="E114" s="31" t="s">
        <v>46</v>
      </c>
      <c r="F114" s="31" t="s">
        <v>47</v>
      </c>
      <c r="G114" s="31" t="s">
        <v>338</v>
      </c>
      <c r="H114" s="41" t="s">
        <v>374</v>
      </c>
    </row>
    <row r="115" spans="2:8" ht="66.75" hidden="1" customHeight="1" x14ac:dyDescent="0.35">
      <c r="B115" s="69" t="s">
        <v>339</v>
      </c>
      <c r="C115" s="28" t="s">
        <v>262</v>
      </c>
      <c r="D115" s="28" t="s">
        <v>262</v>
      </c>
      <c r="E115" s="28" t="s">
        <v>262</v>
      </c>
      <c r="F115" s="28" t="s">
        <v>262</v>
      </c>
      <c r="G115" s="28" t="s">
        <v>340</v>
      </c>
      <c r="H115" s="29" t="s">
        <v>381</v>
      </c>
    </row>
    <row r="116" spans="2:8" ht="86.1" hidden="1" customHeight="1" x14ac:dyDescent="0.35">
      <c r="B116" s="70" t="s">
        <v>341</v>
      </c>
      <c r="C116" s="31" t="s">
        <v>342</v>
      </c>
      <c r="D116" s="31" t="s">
        <v>47</v>
      </c>
      <c r="E116" s="31" t="s">
        <v>47</v>
      </c>
      <c r="F116" s="31" t="s">
        <v>343</v>
      </c>
      <c r="G116" s="31" t="s">
        <v>344</v>
      </c>
      <c r="H116" s="41" t="s">
        <v>382</v>
      </c>
    </row>
    <row r="117" spans="2:8" ht="81" hidden="1" customHeight="1" x14ac:dyDescent="0.35">
      <c r="B117" s="69" t="s">
        <v>345</v>
      </c>
      <c r="C117" s="28" t="s">
        <v>346</v>
      </c>
      <c r="D117" s="28" t="s">
        <v>347</v>
      </c>
      <c r="E117" s="28" t="s">
        <v>347</v>
      </c>
      <c r="F117" s="28" t="s">
        <v>348</v>
      </c>
      <c r="G117" s="28" t="s">
        <v>349</v>
      </c>
      <c r="H117" s="40" t="s">
        <v>378</v>
      </c>
    </row>
    <row r="118" spans="2:8" ht="27.75" hidden="1" customHeight="1" x14ac:dyDescent="0.35">
      <c r="B118" s="70" t="s">
        <v>350</v>
      </c>
      <c r="C118" s="31" t="s">
        <v>262</v>
      </c>
      <c r="D118" s="31" t="s">
        <v>262</v>
      </c>
      <c r="E118" s="31" t="s">
        <v>262</v>
      </c>
      <c r="F118" s="31" t="s">
        <v>262</v>
      </c>
      <c r="G118" s="31" t="s">
        <v>351</v>
      </c>
      <c r="H118" s="32" t="s">
        <v>381</v>
      </c>
    </row>
    <row r="119" spans="2:8" ht="99" hidden="1" x14ac:dyDescent="0.35">
      <c r="B119" s="54" t="s">
        <v>352</v>
      </c>
      <c r="C119" s="28" t="s">
        <v>353</v>
      </c>
      <c r="D119" s="28" t="s">
        <v>185</v>
      </c>
      <c r="E119" s="28" t="s">
        <v>185</v>
      </c>
      <c r="F119" s="28" t="s">
        <v>125</v>
      </c>
      <c r="G119" s="34" t="s">
        <v>367</v>
      </c>
      <c r="H119" s="40" t="s">
        <v>375</v>
      </c>
    </row>
    <row r="120" spans="2:8" ht="90" hidden="1" customHeight="1" x14ac:dyDescent="0.35">
      <c r="B120" s="70" t="s">
        <v>354</v>
      </c>
      <c r="C120" s="35" t="s">
        <v>36</v>
      </c>
      <c r="D120" s="35" t="s">
        <v>355</v>
      </c>
      <c r="E120" s="35" t="s">
        <v>355</v>
      </c>
      <c r="F120" s="35" t="s">
        <v>66</v>
      </c>
      <c r="G120" s="35" t="s">
        <v>368</v>
      </c>
      <c r="H120" s="41" t="s">
        <v>379</v>
      </c>
    </row>
    <row r="121" spans="2:8" ht="45.75" hidden="1" customHeight="1" x14ac:dyDescent="0.35">
      <c r="B121" s="69" t="s">
        <v>356</v>
      </c>
      <c r="C121" s="203" t="s">
        <v>357</v>
      </c>
      <c r="D121" s="204"/>
      <c r="E121" s="204"/>
      <c r="F121" s="205"/>
      <c r="G121" s="34" t="s">
        <v>370</v>
      </c>
      <c r="H121" s="29" t="s">
        <v>381</v>
      </c>
    </row>
    <row r="122" spans="2:8" ht="99" hidden="1" x14ac:dyDescent="0.35">
      <c r="B122" s="70" t="s">
        <v>358</v>
      </c>
      <c r="C122" s="31" t="s">
        <v>347</v>
      </c>
      <c r="D122" s="31" t="s">
        <v>64</v>
      </c>
      <c r="E122" s="31" t="s">
        <v>64</v>
      </c>
      <c r="F122" s="31" t="s">
        <v>359</v>
      </c>
      <c r="G122" s="31" t="s">
        <v>369</v>
      </c>
      <c r="H122" s="42" t="s">
        <v>376</v>
      </c>
    </row>
    <row r="123" spans="2:8" ht="99" hidden="1" x14ac:dyDescent="0.35">
      <c r="B123" s="69" t="s">
        <v>360</v>
      </c>
      <c r="C123" s="28" t="s">
        <v>361</v>
      </c>
      <c r="D123" s="36" t="s">
        <v>362</v>
      </c>
      <c r="E123" s="36" t="s">
        <v>362</v>
      </c>
      <c r="F123" s="28" t="s">
        <v>56</v>
      </c>
      <c r="G123" s="34" t="s">
        <v>371</v>
      </c>
      <c r="H123" s="40" t="s">
        <v>377</v>
      </c>
    </row>
    <row r="124" spans="2:8" ht="42.75" hidden="1" customHeight="1" x14ac:dyDescent="0.35">
      <c r="B124" s="70" t="s">
        <v>363</v>
      </c>
      <c r="C124" s="196" t="s">
        <v>364</v>
      </c>
      <c r="D124" s="197"/>
      <c r="E124" s="197"/>
      <c r="F124" s="198"/>
      <c r="G124" s="35" t="s">
        <v>372</v>
      </c>
      <c r="H124" s="41" t="s">
        <v>381</v>
      </c>
    </row>
    <row r="125" spans="2:8" ht="44.1" hidden="1" customHeight="1" x14ac:dyDescent="0.35">
      <c r="B125" s="69" t="s">
        <v>365</v>
      </c>
      <c r="C125" s="38" t="s">
        <v>366</v>
      </c>
      <c r="D125" s="37"/>
      <c r="E125" s="37"/>
      <c r="F125" s="37"/>
      <c r="G125" s="39" t="s">
        <v>373</v>
      </c>
      <c r="H125" s="37"/>
    </row>
    <row r="126" spans="2:8" ht="92.1" hidden="1" customHeight="1" x14ac:dyDescent="0.35">
      <c r="B126" s="69" t="s">
        <v>383</v>
      </c>
      <c r="C126" s="28" t="s">
        <v>384</v>
      </c>
      <c r="D126" s="36" t="s">
        <v>47</v>
      </c>
      <c r="E126" s="36" t="s">
        <v>47</v>
      </c>
      <c r="F126" s="28" t="s">
        <v>347</v>
      </c>
      <c r="G126" s="34" t="s">
        <v>424</v>
      </c>
      <c r="H126" s="40" t="s">
        <v>425</v>
      </c>
    </row>
    <row r="127" spans="2:8" ht="26.1" hidden="1" customHeight="1" x14ac:dyDescent="0.35">
      <c r="B127" s="70" t="s">
        <v>385</v>
      </c>
      <c r="C127" s="31"/>
      <c r="D127" s="31"/>
      <c r="E127" s="31"/>
      <c r="F127" s="31"/>
      <c r="G127" s="31" t="s">
        <v>386</v>
      </c>
      <c r="H127" s="42"/>
    </row>
    <row r="128" spans="2:8" ht="75" hidden="1" customHeight="1" x14ac:dyDescent="0.35">
      <c r="B128" s="69" t="s">
        <v>387</v>
      </c>
      <c r="C128" s="28" t="s">
        <v>388</v>
      </c>
      <c r="D128" s="36" t="s">
        <v>343</v>
      </c>
      <c r="E128" s="36" t="s">
        <v>343</v>
      </c>
      <c r="F128" s="28" t="s">
        <v>389</v>
      </c>
      <c r="G128" s="28" t="s">
        <v>390</v>
      </c>
      <c r="H128" s="40" t="s">
        <v>426</v>
      </c>
    </row>
    <row r="129" spans="2:8" ht="45.75" hidden="1" customHeight="1" x14ac:dyDescent="0.35">
      <c r="B129" s="70" t="s">
        <v>391</v>
      </c>
      <c r="C129" s="206" t="s">
        <v>392</v>
      </c>
      <c r="D129" s="184"/>
      <c r="E129" s="184"/>
      <c r="F129" s="185"/>
      <c r="G129" s="31" t="s">
        <v>393</v>
      </c>
      <c r="H129" s="42"/>
    </row>
    <row r="130" spans="2:8" ht="42" hidden="1" customHeight="1" x14ac:dyDescent="0.35">
      <c r="B130" s="69" t="s">
        <v>394</v>
      </c>
      <c r="C130" s="28"/>
      <c r="D130" s="36"/>
      <c r="E130" s="36"/>
      <c r="F130" s="28"/>
      <c r="G130" s="34" t="s">
        <v>395</v>
      </c>
      <c r="H130" s="40"/>
    </row>
    <row r="131" spans="2:8" ht="96.75" hidden="1" customHeight="1" x14ac:dyDescent="0.35">
      <c r="B131" s="70" t="s">
        <v>396</v>
      </c>
      <c r="C131" s="31" t="s">
        <v>397</v>
      </c>
      <c r="D131" s="31" t="s">
        <v>398</v>
      </c>
      <c r="E131" s="31" t="s">
        <v>398</v>
      </c>
      <c r="F131" s="31" t="s">
        <v>399</v>
      </c>
      <c r="G131" s="31" t="s">
        <v>400</v>
      </c>
      <c r="H131" s="42" t="s">
        <v>425</v>
      </c>
    </row>
    <row r="132" spans="2:8" ht="96" hidden="1" customHeight="1" x14ac:dyDescent="0.35">
      <c r="B132" s="69" t="s">
        <v>401</v>
      </c>
      <c r="C132" s="28" t="s">
        <v>402</v>
      </c>
      <c r="D132" s="36" t="s">
        <v>403</v>
      </c>
      <c r="E132" s="36" t="s">
        <v>403</v>
      </c>
      <c r="F132" s="28" t="s">
        <v>398</v>
      </c>
      <c r="G132" s="34" t="s">
        <v>404</v>
      </c>
      <c r="H132" s="40" t="s">
        <v>425</v>
      </c>
    </row>
    <row r="133" spans="2:8" ht="39" hidden="1" customHeight="1" x14ac:dyDescent="0.35">
      <c r="B133" s="70" t="s">
        <v>405</v>
      </c>
      <c r="C133" s="31"/>
      <c r="D133" s="31"/>
      <c r="E133" s="31"/>
      <c r="F133" s="31"/>
      <c r="G133" s="31" t="s">
        <v>406</v>
      </c>
      <c r="H133" s="42"/>
    </row>
    <row r="134" spans="2:8" ht="86.1" hidden="1" customHeight="1" x14ac:dyDescent="0.35">
      <c r="B134" s="69" t="s">
        <v>407</v>
      </c>
      <c r="C134" s="28" t="s">
        <v>408</v>
      </c>
      <c r="D134" s="36" t="s">
        <v>409</v>
      </c>
      <c r="E134" s="36" t="s">
        <v>409</v>
      </c>
      <c r="F134" s="28" t="s">
        <v>403</v>
      </c>
      <c r="G134" s="34" t="s">
        <v>410</v>
      </c>
      <c r="H134" s="40" t="s">
        <v>427</v>
      </c>
    </row>
    <row r="135" spans="2:8" ht="96.75" hidden="1" customHeight="1" x14ac:dyDescent="0.35">
      <c r="B135" s="70" t="s">
        <v>411</v>
      </c>
      <c r="C135" s="31" t="s">
        <v>412</v>
      </c>
      <c r="D135" s="31" t="s">
        <v>388</v>
      </c>
      <c r="E135" s="31" t="s">
        <v>388</v>
      </c>
      <c r="F135" s="31" t="s">
        <v>413</v>
      </c>
      <c r="G135" s="31" t="s">
        <v>414</v>
      </c>
      <c r="H135" s="42" t="s">
        <v>425</v>
      </c>
    </row>
    <row r="136" spans="2:8" ht="41.1" hidden="1" customHeight="1" x14ac:dyDescent="0.35">
      <c r="B136" s="69" t="s">
        <v>415</v>
      </c>
      <c r="C136" s="28"/>
      <c r="D136" s="36"/>
      <c r="E136" s="36"/>
      <c r="F136" s="28"/>
      <c r="G136" s="34" t="s">
        <v>416</v>
      </c>
      <c r="H136" s="40"/>
    </row>
    <row r="137" spans="2:8" ht="104.1" hidden="1" customHeight="1" x14ac:dyDescent="0.35">
      <c r="B137" s="70" t="s">
        <v>417</v>
      </c>
      <c r="C137" s="31" t="s">
        <v>413</v>
      </c>
      <c r="D137" s="31" t="s">
        <v>413</v>
      </c>
      <c r="E137" s="31" t="s">
        <v>413</v>
      </c>
      <c r="F137" s="31" t="s">
        <v>409</v>
      </c>
      <c r="G137" s="31" t="s">
        <v>418</v>
      </c>
      <c r="H137" s="42" t="s">
        <v>428</v>
      </c>
    </row>
    <row r="138" spans="2:8" ht="105.75" hidden="1" customHeight="1" x14ac:dyDescent="0.35">
      <c r="B138" s="69" t="s">
        <v>419</v>
      </c>
      <c r="C138" s="28" t="s">
        <v>420</v>
      </c>
      <c r="D138" s="36" t="s">
        <v>421</v>
      </c>
      <c r="E138" s="36" t="s">
        <v>421</v>
      </c>
      <c r="F138" s="28" t="s">
        <v>125</v>
      </c>
      <c r="G138" s="34" t="s">
        <v>422</v>
      </c>
      <c r="H138" s="40" t="s">
        <v>426</v>
      </c>
    </row>
    <row r="139" spans="2:8" ht="105.75" hidden="1" customHeight="1" x14ac:dyDescent="0.35">
      <c r="B139" s="70" t="s">
        <v>429</v>
      </c>
      <c r="C139" s="31" t="s">
        <v>262</v>
      </c>
      <c r="D139" s="31" t="s">
        <v>262</v>
      </c>
      <c r="E139" s="31" t="s">
        <v>262</v>
      </c>
      <c r="F139" s="31" t="s">
        <v>262</v>
      </c>
      <c r="G139" s="31" t="s">
        <v>434</v>
      </c>
      <c r="H139" s="42" t="s">
        <v>445</v>
      </c>
    </row>
    <row r="140" spans="2:8" ht="105.75" hidden="1" customHeight="1" x14ac:dyDescent="0.35">
      <c r="B140" s="54" t="s">
        <v>448</v>
      </c>
      <c r="C140" s="28" t="s">
        <v>216</v>
      </c>
      <c r="D140" s="36" t="s">
        <v>264</v>
      </c>
      <c r="E140" s="36" t="s">
        <v>264</v>
      </c>
      <c r="F140" s="28" t="s">
        <v>172</v>
      </c>
      <c r="G140" s="34" t="s">
        <v>435</v>
      </c>
      <c r="H140" s="40" t="s">
        <v>461</v>
      </c>
    </row>
    <row r="141" spans="2:8" ht="105.75" hidden="1" customHeight="1" x14ac:dyDescent="0.35">
      <c r="B141" s="42" t="s">
        <v>449</v>
      </c>
      <c r="C141" s="31" t="s">
        <v>184</v>
      </c>
      <c r="D141" s="31" t="s">
        <v>62</v>
      </c>
      <c r="E141" s="31" t="s">
        <v>62</v>
      </c>
      <c r="F141" s="31" t="s">
        <v>458</v>
      </c>
      <c r="G141" s="31" t="s">
        <v>436</v>
      </c>
      <c r="H141" s="42" t="s">
        <v>467</v>
      </c>
    </row>
    <row r="142" spans="2:8" ht="105.75" hidden="1" customHeight="1" x14ac:dyDescent="0.35">
      <c r="B142" s="69" t="s">
        <v>430</v>
      </c>
      <c r="C142" s="43" t="s">
        <v>262</v>
      </c>
      <c r="D142" s="43" t="s">
        <v>262</v>
      </c>
      <c r="E142" s="43" t="s">
        <v>262</v>
      </c>
      <c r="F142" s="43" t="s">
        <v>262</v>
      </c>
      <c r="G142" s="34" t="s">
        <v>437</v>
      </c>
      <c r="H142" s="40" t="s">
        <v>445</v>
      </c>
    </row>
    <row r="143" spans="2:8" ht="105.75" hidden="1" customHeight="1" x14ac:dyDescent="0.35">
      <c r="B143" s="42" t="s">
        <v>450</v>
      </c>
      <c r="C143" s="31" t="s">
        <v>347</v>
      </c>
      <c r="D143" s="31" t="s">
        <v>455</v>
      </c>
      <c r="E143" s="31" t="s">
        <v>455</v>
      </c>
      <c r="F143" s="31" t="s">
        <v>359</v>
      </c>
      <c r="G143" s="31" t="s">
        <v>438</v>
      </c>
      <c r="H143" s="42" t="s">
        <v>462</v>
      </c>
    </row>
    <row r="144" spans="2:8" ht="105.75" hidden="1" customHeight="1" x14ac:dyDescent="0.35">
      <c r="B144" s="54" t="s">
        <v>451</v>
      </c>
      <c r="C144" s="28" t="s">
        <v>171</v>
      </c>
      <c r="D144" s="36" t="s">
        <v>456</v>
      </c>
      <c r="E144" s="36" t="s">
        <v>456</v>
      </c>
      <c r="F144" s="36" t="s">
        <v>459</v>
      </c>
      <c r="G144" s="34" t="s">
        <v>436</v>
      </c>
      <c r="H144" s="40" t="s">
        <v>463</v>
      </c>
    </row>
    <row r="145" spans="2:8" ht="105.75" hidden="1" customHeight="1" x14ac:dyDescent="0.35">
      <c r="B145" s="70" t="s">
        <v>431</v>
      </c>
      <c r="C145" s="44" t="s">
        <v>262</v>
      </c>
      <c r="D145" s="44" t="s">
        <v>262</v>
      </c>
      <c r="E145" s="44" t="s">
        <v>262</v>
      </c>
      <c r="F145" s="44" t="s">
        <v>262</v>
      </c>
      <c r="G145" s="31" t="s">
        <v>439</v>
      </c>
      <c r="H145" s="42" t="s">
        <v>445</v>
      </c>
    </row>
    <row r="146" spans="2:8" ht="105.75" hidden="1" customHeight="1" x14ac:dyDescent="0.35">
      <c r="B146" s="54" t="s">
        <v>452</v>
      </c>
      <c r="C146" s="28" t="s">
        <v>413</v>
      </c>
      <c r="D146" s="36" t="s">
        <v>454</v>
      </c>
      <c r="E146" s="36" t="s">
        <v>454</v>
      </c>
      <c r="F146" s="28" t="s">
        <v>47</v>
      </c>
      <c r="G146" s="34" t="s">
        <v>440</v>
      </c>
      <c r="H146" s="40" t="s">
        <v>464</v>
      </c>
    </row>
    <row r="147" spans="2:8" ht="105.75" hidden="1" customHeight="1" x14ac:dyDescent="0.35">
      <c r="B147" s="42" t="s">
        <v>453</v>
      </c>
      <c r="C147" s="31" t="s">
        <v>444</v>
      </c>
      <c r="D147" s="31" t="s">
        <v>444</v>
      </c>
      <c r="E147" s="31" t="s">
        <v>444</v>
      </c>
      <c r="F147" s="31" t="s">
        <v>444</v>
      </c>
      <c r="G147" s="31" t="s">
        <v>444</v>
      </c>
      <c r="H147" s="44" t="s">
        <v>262</v>
      </c>
    </row>
    <row r="148" spans="2:8" ht="105.75" hidden="1" customHeight="1" x14ac:dyDescent="0.35">
      <c r="B148" s="69" t="s">
        <v>432</v>
      </c>
      <c r="C148" s="43" t="s">
        <v>262</v>
      </c>
      <c r="D148" s="43" t="s">
        <v>262</v>
      </c>
      <c r="E148" s="43" t="s">
        <v>262</v>
      </c>
      <c r="F148" s="43" t="s">
        <v>262</v>
      </c>
      <c r="G148" s="34" t="s">
        <v>441</v>
      </c>
      <c r="H148" s="40" t="s">
        <v>445</v>
      </c>
    </row>
    <row r="149" spans="2:8" ht="105.75" hidden="1" customHeight="1" x14ac:dyDescent="0.35">
      <c r="B149" s="42" t="s">
        <v>446</v>
      </c>
      <c r="C149" s="31" t="s">
        <v>178</v>
      </c>
      <c r="D149" s="31" t="s">
        <v>62</v>
      </c>
      <c r="E149" s="31" t="s">
        <v>62</v>
      </c>
      <c r="F149" s="31" t="s">
        <v>460</v>
      </c>
      <c r="G149" s="31" t="s">
        <v>436</v>
      </c>
      <c r="H149" s="42" t="s">
        <v>465</v>
      </c>
    </row>
    <row r="150" spans="2:8" ht="105.75" hidden="1" customHeight="1" x14ac:dyDescent="0.35">
      <c r="B150" s="54" t="s">
        <v>447</v>
      </c>
      <c r="C150" s="28" t="s">
        <v>237</v>
      </c>
      <c r="D150" s="36" t="s">
        <v>457</v>
      </c>
      <c r="E150" s="36" t="s">
        <v>457</v>
      </c>
      <c r="F150" s="36" t="s">
        <v>457</v>
      </c>
      <c r="G150" s="34" t="s">
        <v>442</v>
      </c>
      <c r="H150" s="40" t="s">
        <v>466</v>
      </c>
    </row>
    <row r="151" spans="2:8" ht="105.75" hidden="1" customHeight="1" x14ac:dyDescent="0.35">
      <c r="B151" s="70" t="s">
        <v>433</v>
      </c>
      <c r="C151" s="31" t="s">
        <v>443</v>
      </c>
      <c r="D151" s="31" t="s">
        <v>443</v>
      </c>
      <c r="E151" s="31" t="s">
        <v>443</v>
      </c>
      <c r="F151" s="31" t="s">
        <v>443</v>
      </c>
      <c r="G151" s="31" t="s">
        <v>443</v>
      </c>
      <c r="H151" s="44" t="s">
        <v>262</v>
      </c>
    </row>
    <row r="152" spans="2:8" ht="96" hidden="1" customHeight="1" x14ac:dyDescent="0.35">
      <c r="B152" s="54" t="s">
        <v>468</v>
      </c>
      <c r="C152" s="33" t="s">
        <v>487</v>
      </c>
      <c r="D152" s="33" t="s">
        <v>264</v>
      </c>
      <c r="E152" s="33" t="s">
        <v>264</v>
      </c>
      <c r="F152" s="33" t="s">
        <v>486</v>
      </c>
      <c r="G152" s="33"/>
      <c r="H152" s="33" t="s">
        <v>500</v>
      </c>
    </row>
    <row r="153" spans="2:8" ht="96" hidden="1" customHeight="1" x14ac:dyDescent="0.35">
      <c r="B153" s="42" t="s">
        <v>469</v>
      </c>
      <c r="C153" s="45" t="s">
        <v>402</v>
      </c>
      <c r="D153" s="45" t="s">
        <v>62</v>
      </c>
      <c r="E153" s="45" t="s">
        <v>62</v>
      </c>
      <c r="F153" s="45" t="s">
        <v>66</v>
      </c>
      <c r="G153" s="30"/>
      <c r="H153" s="45" t="s">
        <v>501</v>
      </c>
    </row>
    <row r="154" spans="2:8" ht="96" hidden="1" customHeight="1" x14ac:dyDescent="0.35">
      <c r="B154" s="54" t="s">
        <v>470</v>
      </c>
      <c r="C154" s="33" t="s">
        <v>397</v>
      </c>
      <c r="D154" s="33" t="s">
        <v>284</v>
      </c>
      <c r="E154" s="33" t="s">
        <v>503</v>
      </c>
      <c r="F154" s="33" t="s">
        <v>294</v>
      </c>
      <c r="G154" s="33"/>
      <c r="H154" s="33" t="s">
        <v>502</v>
      </c>
    </row>
    <row r="155" spans="2:8" ht="96" hidden="1" customHeight="1" x14ac:dyDescent="0.35">
      <c r="B155" s="42" t="s">
        <v>471</v>
      </c>
      <c r="C155" s="45" t="s">
        <v>91</v>
      </c>
      <c r="D155" s="45" t="s">
        <v>308</v>
      </c>
      <c r="E155" s="45" t="s">
        <v>308</v>
      </c>
      <c r="F155" s="45" t="s">
        <v>488</v>
      </c>
      <c r="G155" s="30"/>
      <c r="H155" s="45" t="s">
        <v>504</v>
      </c>
    </row>
    <row r="156" spans="2:8" ht="96" hidden="1" customHeight="1" x14ac:dyDescent="0.35">
      <c r="B156" s="54" t="s">
        <v>472</v>
      </c>
      <c r="C156" s="33" t="s">
        <v>216</v>
      </c>
      <c r="D156" s="33" t="s">
        <v>85</v>
      </c>
      <c r="E156" s="33" t="s">
        <v>85</v>
      </c>
      <c r="F156" s="33" t="s">
        <v>142</v>
      </c>
      <c r="G156" s="33"/>
      <c r="H156" s="33" t="s">
        <v>143</v>
      </c>
    </row>
    <row r="157" spans="2:8" ht="96" hidden="1" customHeight="1" x14ac:dyDescent="0.35">
      <c r="B157" s="42" t="s">
        <v>473</v>
      </c>
      <c r="C157" s="45" t="s">
        <v>237</v>
      </c>
      <c r="D157" s="45" t="s">
        <v>489</v>
      </c>
      <c r="E157" s="45" t="s">
        <v>489</v>
      </c>
      <c r="F157" s="45" t="s">
        <v>172</v>
      </c>
      <c r="G157" s="30"/>
      <c r="H157" s="45" t="s">
        <v>505</v>
      </c>
    </row>
    <row r="158" spans="2:8" ht="96" hidden="1" customHeight="1" x14ac:dyDescent="0.35">
      <c r="B158" s="54" t="s">
        <v>474</v>
      </c>
      <c r="C158" s="33" t="s">
        <v>490</v>
      </c>
      <c r="D158" s="33" t="s">
        <v>491</v>
      </c>
      <c r="E158" s="33" t="s">
        <v>491</v>
      </c>
      <c r="F158" s="33" t="s">
        <v>323</v>
      </c>
      <c r="G158" s="33"/>
      <c r="H158" s="33" t="s">
        <v>506</v>
      </c>
    </row>
    <row r="159" spans="2:8" ht="96" hidden="1" customHeight="1" x14ac:dyDescent="0.35">
      <c r="B159" s="42" t="s">
        <v>475</v>
      </c>
      <c r="C159" s="45" t="s">
        <v>291</v>
      </c>
      <c r="D159" s="45" t="s">
        <v>139</v>
      </c>
      <c r="E159" s="45" t="s">
        <v>139</v>
      </c>
      <c r="F159" s="45" t="s">
        <v>270</v>
      </c>
      <c r="G159" s="30"/>
      <c r="H159" s="45" t="s">
        <v>507</v>
      </c>
    </row>
    <row r="160" spans="2:8" ht="96" hidden="1" customHeight="1" x14ac:dyDescent="0.35">
      <c r="B160" s="54" t="s">
        <v>476</v>
      </c>
      <c r="C160" s="33" t="s">
        <v>413</v>
      </c>
      <c r="D160" s="33" t="s">
        <v>492</v>
      </c>
      <c r="E160" s="33" t="s">
        <v>492</v>
      </c>
      <c r="F160" s="33" t="s">
        <v>47</v>
      </c>
      <c r="G160" s="33"/>
      <c r="H160" s="33" t="s">
        <v>508</v>
      </c>
    </row>
    <row r="161" spans="2:8" ht="96" hidden="1" customHeight="1" x14ac:dyDescent="0.35">
      <c r="B161" s="42" t="s">
        <v>477</v>
      </c>
      <c r="C161" s="45" t="s">
        <v>492</v>
      </c>
      <c r="D161" s="45" t="s">
        <v>413</v>
      </c>
      <c r="E161" s="45" t="s">
        <v>413</v>
      </c>
      <c r="F161" s="45" t="s">
        <v>493</v>
      </c>
      <c r="G161" s="30"/>
      <c r="H161" s="45" t="s">
        <v>509</v>
      </c>
    </row>
    <row r="162" spans="2:8" ht="96" hidden="1" customHeight="1" x14ac:dyDescent="0.35">
      <c r="B162" s="54" t="s">
        <v>478</v>
      </c>
      <c r="C162" s="33" t="s">
        <v>388</v>
      </c>
      <c r="D162" s="33" t="s">
        <v>493</v>
      </c>
      <c r="E162" s="33" t="s">
        <v>493</v>
      </c>
      <c r="F162" s="33" t="s">
        <v>494</v>
      </c>
      <c r="G162" s="33"/>
      <c r="H162" s="33" t="s">
        <v>510</v>
      </c>
    </row>
    <row r="163" spans="2:8" ht="96" hidden="1" customHeight="1" x14ac:dyDescent="0.35">
      <c r="B163" s="42" t="s">
        <v>479</v>
      </c>
      <c r="C163" s="45" t="s">
        <v>412</v>
      </c>
      <c r="D163" s="45" t="s">
        <v>455</v>
      </c>
      <c r="E163" s="45" t="s">
        <v>455</v>
      </c>
      <c r="F163" s="45" t="s">
        <v>455</v>
      </c>
      <c r="G163" s="30"/>
      <c r="H163" s="45" t="s">
        <v>511</v>
      </c>
    </row>
    <row r="164" spans="2:8" ht="96" hidden="1" customHeight="1" x14ac:dyDescent="0.35">
      <c r="B164" s="54" t="s">
        <v>480</v>
      </c>
      <c r="C164" s="46" t="s">
        <v>455</v>
      </c>
      <c r="D164" s="46" t="s">
        <v>412</v>
      </c>
      <c r="E164" s="46" t="s">
        <v>412</v>
      </c>
      <c r="F164" s="33" t="s">
        <v>495</v>
      </c>
      <c r="G164" s="33"/>
      <c r="H164" s="33" t="s">
        <v>512</v>
      </c>
    </row>
    <row r="165" spans="2:8" ht="96" hidden="1" customHeight="1" x14ac:dyDescent="0.35">
      <c r="B165" s="42" t="s">
        <v>481</v>
      </c>
      <c r="C165" s="45" t="s">
        <v>171</v>
      </c>
      <c r="D165" s="45" t="s">
        <v>388</v>
      </c>
      <c r="E165" s="45" t="s">
        <v>388</v>
      </c>
      <c r="F165" s="45" t="s">
        <v>496</v>
      </c>
      <c r="G165" s="30"/>
      <c r="H165" s="45" t="s">
        <v>513</v>
      </c>
    </row>
    <row r="166" spans="2:8" ht="96" hidden="1" customHeight="1" x14ac:dyDescent="0.35">
      <c r="B166" s="54" t="s">
        <v>482</v>
      </c>
      <c r="C166" s="33" t="s">
        <v>497</v>
      </c>
      <c r="D166" s="33" t="s">
        <v>497</v>
      </c>
      <c r="E166" s="33" t="s">
        <v>497</v>
      </c>
      <c r="F166" s="33" t="s">
        <v>399</v>
      </c>
      <c r="G166" s="33"/>
      <c r="H166" s="33" t="s">
        <v>514</v>
      </c>
    </row>
    <row r="167" spans="2:8" ht="96" hidden="1" customHeight="1" x14ac:dyDescent="0.35">
      <c r="B167" s="42" t="s">
        <v>483</v>
      </c>
      <c r="C167" s="45" t="s">
        <v>261</v>
      </c>
      <c r="D167" s="45" t="s">
        <v>62</v>
      </c>
      <c r="E167" s="45" t="s">
        <v>62</v>
      </c>
      <c r="F167" s="45" t="s">
        <v>66</v>
      </c>
      <c r="G167" s="30"/>
      <c r="H167" s="45" t="s">
        <v>515</v>
      </c>
    </row>
    <row r="168" spans="2:8" ht="96" hidden="1" customHeight="1" x14ac:dyDescent="0.35">
      <c r="B168" s="54" t="s">
        <v>484</v>
      </c>
      <c r="C168" s="33" t="s">
        <v>498</v>
      </c>
      <c r="D168" s="33" t="s">
        <v>454</v>
      </c>
      <c r="E168" s="33" t="s">
        <v>454</v>
      </c>
      <c r="F168" s="33" t="s">
        <v>347</v>
      </c>
      <c r="G168" s="33"/>
      <c r="H168" s="33" t="s">
        <v>516</v>
      </c>
    </row>
    <row r="169" spans="2:8" ht="96" hidden="1" customHeight="1" x14ac:dyDescent="0.35">
      <c r="B169" s="42" t="s">
        <v>485</v>
      </c>
      <c r="C169" s="45" t="s">
        <v>499</v>
      </c>
      <c r="D169" s="45" t="s">
        <v>347</v>
      </c>
      <c r="E169" s="45" t="s">
        <v>347</v>
      </c>
      <c r="F169" s="45" t="s">
        <v>493</v>
      </c>
      <c r="G169" s="30"/>
      <c r="H169" s="45" t="s">
        <v>517</v>
      </c>
    </row>
    <row r="170" spans="2:8" ht="63.9" hidden="1" customHeight="1" x14ac:dyDescent="0.35">
      <c r="B170" s="42" t="s">
        <v>522</v>
      </c>
      <c r="C170" s="45" t="s">
        <v>342</v>
      </c>
      <c r="D170" s="45" t="s">
        <v>47</v>
      </c>
      <c r="E170" s="45" t="s">
        <v>47</v>
      </c>
      <c r="F170" s="45" t="s">
        <v>359</v>
      </c>
      <c r="G170" s="45"/>
      <c r="H170" s="45" t="s">
        <v>542</v>
      </c>
    </row>
    <row r="171" spans="2:8" ht="63.9" hidden="1" customHeight="1" x14ac:dyDescent="0.35">
      <c r="B171" s="71" t="s">
        <v>540</v>
      </c>
      <c r="C171" s="47" t="s">
        <v>541</v>
      </c>
      <c r="D171" s="47" t="s">
        <v>541</v>
      </c>
      <c r="E171" s="47" t="s">
        <v>541</v>
      </c>
      <c r="F171" s="47" t="s">
        <v>541</v>
      </c>
      <c r="G171" s="33"/>
      <c r="H171" s="33"/>
    </row>
    <row r="172" spans="2:8" ht="63.9" hidden="1" customHeight="1" x14ac:dyDescent="0.35">
      <c r="B172" s="42" t="s">
        <v>523</v>
      </c>
      <c r="C172" s="45" t="s">
        <v>361</v>
      </c>
      <c r="D172" s="45" t="s">
        <v>455</v>
      </c>
      <c r="E172" s="45" t="s">
        <v>455</v>
      </c>
      <c r="F172" s="45" t="s">
        <v>47</v>
      </c>
      <c r="G172" s="30"/>
      <c r="H172" s="45" t="s">
        <v>543</v>
      </c>
    </row>
    <row r="173" spans="2:8" ht="63.9" hidden="1" customHeight="1" x14ac:dyDescent="0.35">
      <c r="B173" s="71" t="s">
        <v>518</v>
      </c>
      <c r="C173" s="47" t="s">
        <v>537</v>
      </c>
      <c r="D173" s="47" t="s">
        <v>537</v>
      </c>
      <c r="E173" s="47" t="s">
        <v>537</v>
      </c>
      <c r="F173" s="47" t="s">
        <v>537</v>
      </c>
      <c r="G173" s="33" t="s">
        <v>303</v>
      </c>
      <c r="H173" s="33"/>
    </row>
    <row r="174" spans="2:8" ht="63.9" hidden="1" customHeight="1" x14ac:dyDescent="0.35">
      <c r="B174" s="42" t="s">
        <v>525</v>
      </c>
      <c r="C174" s="45" t="s">
        <v>531</v>
      </c>
      <c r="D174" s="45" t="s">
        <v>409</v>
      </c>
      <c r="E174" s="45" t="s">
        <v>409</v>
      </c>
      <c r="F174" s="45" t="s">
        <v>534</v>
      </c>
      <c r="G174" s="45" t="s">
        <v>305</v>
      </c>
      <c r="H174" s="45" t="s">
        <v>544</v>
      </c>
    </row>
    <row r="175" spans="2:8" ht="63.9" hidden="1" customHeight="1" x14ac:dyDescent="0.35">
      <c r="B175" s="54" t="s">
        <v>526</v>
      </c>
      <c r="C175" s="33" t="s">
        <v>535</v>
      </c>
      <c r="D175" s="33" t="s">
        <v>532</v>
      </c>
      <c r="E175" s="33" t="s">
        <v>532</v>
      </c>
      <c r="F175" s="33" t="s">
        <v>533</v>
      </c>
      <c r="G175" s="33" t="s">
        <v>310</v>
      </c>
      <c r="H175" s="33" t="s">
        <v>545</v>
      </c>
    </row>
    <row r="176" spans="2:8" ht="63.9" hidden="1" customHeight="1" x14ac:dyDescent="0.35">
      <c r="B176" s="71" t="s">
        <v>519</v>
      </c>
      <c r="C176" s="47" t="s">
        <v>524</v>
      </c>
      <c r="D176" s="47" t="s">
        <v>524</v>
      </c>
      <c r="E176" s="47" t="s">
        <v>524</v>
      </c>
      <c r="F176" s="47" t="s">
        <v>524</v>
      </c>
      <c r="G176" s="45" t="s">
        <v>313</v>
      </c>
      <c r="H176" s="45"/>
    </row>
    <row r="177" spans="2:8" ht="63.9" hidden="1" customHeight="1" x14ac:dyDescent="0.35">
      <c r="B177" s="54" t="s">
        <v>527</v>
      </c>
      <c r="C177" s="33" t="s">
        <v>66</v>
      </c>
      <c r="D177" s="33" t="s">
        <v>491</v>
      </c>
      <c r="E177" s="33" t="s">
        <v>491</v>
      </c>
      <c r="F177" s="33" t="s">
        <v>294</v>
      </c>
      <c r="G177" s="33" t="s">
        <v>315</v>
      </c>
      <c r="H177" s="33" t="s">
        <v>548</v>
      </c>
    </row>
    <row r="178" spans="2:8" ht="63.9" hidden="1" customHeight="1" x14ac:dyDescent="0.35">
      <c r="B178" s="42" t="s">
        <v>528</v>
      </c>
      <c r="C178" s="45" t="s">
        <v>36</v>
      </c>
      <c r="D178" s="45" t="s">
        <v>139</v>
      </c>
      <c r="E178" s="45" t="s">
        <v>139</v>
      </c>
      <c r="F178" s="45" t="s">
        <v>172</v>
      </c>
      <c r="G178" s="45" t="s">
        <v>318</v>
      </c>
      <c r="H178" s="45" t="s">
        <v>546</v>
      </c>
    </row>
    <row r="179" spans="2:8" ht="63.9" hidden="1" customHeight="1" x14ac:dyDescent="0.35">
      <c r="B179" s="54" t="s">
        <v>520</v>
      </c>
      <c r="C179" s="33"/>
      <c r="D179" s="33"/>
      <c r="E179" s="33"/>
      <c r="F179" s="33"/>
      <c r="G179" s="33" t="s">
        <v>321</v>
      </c>
      <c r="H179" s="33"/>
    </row>
    <row r="180" spans="2:8" ht="63.9" hidden="1" customHeight="1" x14ac:dyDescent="0.35">
      <c r="B180" s="42" t="s">
        <v>529</v>
      </c>
      <c r="C180" s="45" t="s">
        <v>538</v>
      </c>
      <c r="D180" s="45" t="s">
        <v>536</v>
      </c>
      <c r="E180" s="45" t="s">
        <v>536</v>
      </c>
      <c r="F180" s="45" t="s">
        <v>539</v>
      </c>
      <c r="G180" s="45" t="s">
        <v>324</v>
      </c>
      <c r="H180" s="45" t="s">
        <v>547</v>
      </c>
    </row>
    <row r="181" spans="2:8" ht="63.9" hidden="1" customHeight="1" x14ac:dyDescent="0.35">
      <c r="B181" s="54" t="s">
        <v>530</v>
      </c>
      <c r="C181" s="33" t="s">
        <v>444</v>
      </c>
      <c r="D181" s="33" t="s">
        <v>444</v>
      </c>
      <c r="E181" s="33" t="s">
        <v>444</v>
      </c>
      <c r="F181" s="33" t="s">
        <v>444</v>
      </c>
      <c r="G181" s="33" t="s">
        <v>328</v>
      </c>
      <c r="H181" s="33" t="s">
        <v>549</v>
      </c>
    </row>
    <row r="182" spans="2:8" ht="79.2" hidden="1" x14ac:dyDescent="0.35">
      <c r="B182" s="42" t="s">
        <v>521</v>
      </c>
      <c r="C182" s="45"/>
      <c r="D182" s="45"/>
      <c r="E182" s="45"/>
      <c r="F182" s="45"/>
      <c r="G182" s="45" t="s">
        <v>331</v>
      </c>
      <c r="H182" s="45"/>
    </row>
    <row r="183" spans="2:8" ht="118.8" hidden="1" x14ac:dyDescent="0.35">
      <c r="B183" s="54" t="s">
        <v>558</v>
      </c>
      <c r="C183" s="33" t="s">
        <v>413</v>
      </c>
      <c r="D183" s="33" t="s">
        <v>47</v>
      </c>
      <c r="E183" s="33" t="s">
        <v>47</v>
      </c>
      <c r="F183" s="33" t="s">
        <v>494</v>
      </c>
      <c r="G183" s="28" t="s">
        <v>336</v>
      </c>
      <c r="H183" s="33" t="s">
        <v>583</v>
      </c>
    </row>
    <row r="184" spans="2:8" ht="99" hidden="1" x14ac:dyDescent="0.35">
      <c r="B184" s="42" t="s">
        <v>559</v>
      </c>
      <c r="C184" s="45" t="s">
        <v>384</v>
      </c>
      <c r="D184" s="45" t="s">
        <v>455</v>
      </c>
      <c r="E184" s="45" t="s">
        <v>455</v>
      </c>
      <c r="F184" s="45" t="s">
        <v>413</v>
      </c>
      <c r="G184" s="31" t="s">
        <v>338</v>
      </c>
      <c r="H184" s="45" t="s">
        <v>574</v>
      </c>
    </row>
    <row r="185" spans="2:8" ht="59.4" hidden="1" x14ac:dyDescent="0.35">
      <c r="B185" s="54" t="s">
        <v>550</v>
      </c>
      <c r="C185" s="33"/>
      <c r="D185" s="33"/>
      <c r="E185" s="33"/>
      <c r="F185" s="33"/>
      <c r="G185" s="28" t="s">
        <v>340</v>
      </c>
      <c r="H185" s="33" t="s">
        <v>572</v>
      </c>
    </row>
    <row r="186" spans="2:8" ht="39" hidden="1" customHeight="1" x14ac:dyDescent="0.35">
      <c r="B186" s="72" t="s">
        <v>551</v>
      </c>
      <c r="C186" s="207" t="s">
        <v>556</v>
      </c>
      <c r="D186" s="208"/>
      <c r="E186" s="208"/>
      <c r="F186" s="208"/>
      <c r="G186" s="208"/>
      <c r="H186" s="209"/>
    </row>
    <row r="187" spans="2:8" ht="99" hidden="1" x14ac:dyDescent="0.35">
      <c r="B187" s="54" t="s">
        <v>560</v>
      </c>
      <c r="C187" s="33" t="s">
        <v>272</v>
      </c>
      <c r="D187" s="33" t="s">
        <v>141</v>
      </c>
      <c r="E187" s="33" t="s">
        <v>141</v>
      </c>
      <c r="F187" s="33" t="s">
        <v>172</v>
      </c>
      <c r="G187" s="33" t="s">
        <v>344</v>
      </c>
      <c r="H187" s="33" t="s">
        <v>575</v>
      </c>
    </row>
    <row r="188" spans="2:8" ht="99" hidden="1" x14ac:dyDescent="0.35">
      <c r="B188" s="42" t="s">
        <v>561</v>
      </c>
      <c r="C188" s="45" t="s">
        <v>211</v>
      </c>
      <c r="D188" s="45" t="s">
        <v>398</v>
      </c>
      <c r="E188" s="45" t="s">
        <v>398</v>
      </c>
      <c r="F188" s="45" t="s">
        <v>398</v>
      </c>
      <c r="G188" s="45" t="s">
        <v>349</v>
      </c>
      <c r="H188" s="45" t="s">
        <v>576</v>
      </c>
    </row>
    <row r="189" spans="2:8" ht="41.1" hidden="1" customHeight="1" x14ac:dyDescent="0.35">
      <c r="B189" s="54" t="s">
        <v>552</v>
      </c>
      <c r="C189" s="33"/>
      <c r="D189" s="33"/>
      <c r="E189" s="33"/>
      <c r="F189" s="33"/>
      <c r="G189" s="48" t="s">
        <v>351</v>
      </c>
      <c r="H189" s="33" t="s">
        <v>572</v>
      </c>
    </row>
    <row r="190" spans="2:8" ht="118.8" hidden="1" x14ac:dyDescent="0.35">
      <c r="B190" s="42" t="s">
        <v>562</v>
      </c>
      <c r="C190" s="45" t="s">
        <v>538</v>
      </c>
      <c r="D190" s="45" t="s">
        <v>292</v>
      </c>
      <c r="E190" s="45" t="s">
        <v>292</v>
      </c>
      <c r="F190" s="45" t="s">
        <v>359</v>
      </c>
      <c r="G190" s="45" t="s">
        <v>367</v>
      </c>
      <c r="H190" s="45" t="s">
        <v>577</v>
      </c>
    </row>
    <row r="191" spans="2:8" ht="99" hidden="1" x14ac:dyDescent="0.35">
      <c r="B191" s="54" t="s">
        <v>563</v>
      </c>
      <c r="C191" s="33" t="s">
        <v>568</v>
      </c>
      <c r="D191" s="33" t="s">
        <v>569</v>
      </c>
      <c r="E191" s="33" t="s">
        <v>569</v>
      </c>
      <c r="F191" s="50" t="s">
        <v>569</v>
      </c>
      <c r="G191" s="33" t="s">
        <v>368</v>
      </c>
      <c r="H191" s="33" t="s">
        <v>578</v>
      </c>
    </row>
    <row r="192" spans="2:8" ht="59.4" hidden="1" x14ac:dyDescent="0.35">
      <c r="B192" s="42" t="s">
        <v>553</v>
      </c>
      <c r="C192" s="45"/>
      <c r="D192" s="45"/>
      <c r="E192" s="45"/>
      <c r="F192" s="45"/>
      <c r="G192" s="45" t="s">
        <v>370</v>
      </c>
      <c r="H192" s="45" t="s">
        <v>573</v>
      </c>
    </row>
    <row r="193" spans="2:8" ht="99" hidden="1" x14ac:dyDescent="0.35">
      <c r="B193" s="54" t="s">
        <v>564</v>
      </c>
      <c r="C193" s="33" t="s">
        <v>569</v>
      </c>
      <c r="D193" s="33" t="s">
        <v>568</v>
      </c>
      <c r="E193" s="33" t="s">
        <v>568</v>
      </c>
      <c r="F193" s="33" t="s">
        <v>534</v>
      </c>
      <c r="G193" s="33" t="s">
        <v>369</v>
      </c>
      <c r="H193" s="33" t="s">
        <v>579</v>
      </c>
    </row>
    <row r="194" spans="2:8" ht="105" hidden="1" customHeight="1" x14ac:dyDescent="0.35">
      <c r="B194" s="42" t="s">
        <v>565</v>
      </c>
      <c r="C194" s="45" t="s">
        <v>227</v>
      </c>
      <c r="D194" s="45" t="s">
        <v>192</v>
      </c>
      <c r="E194" s="45" t="s">
        <v>192</v>
      </c>
      <c r="F194" s="45" t="s">
        <v>192</v>
      </c>
      <c r="G194" s="45" t="s">
        <v>371</v>
      </c>
      <c r="H194" s="45" t="s">
        <v>580</v>
      </c>
    </row>
    <row r="195" spans="2:8" ht="57" hidden="1" customHeight="1" x14ac:dyDescent="0.35">
      <c r="B195" s="54" t="s">
        <v>554</v>
      </c>
      <c r="C195" s="33"/>
      <c r="D195" s="33"/>
      <c r="E195" s="33"/>
      <c r="F195" s="33"/>
      <c r="G195" s="33" t="s">
        <v>372</v>
      </c>
      <c r="H195" s="33" t="s">
        <v>573</v>
      </c>
    </row>
    <row r="196" spans="2:8" ht="41.1" hidden="1" customHeight="1" x14ac:dyDescent="0.35">
      <c r="B196" s="72" t="s">
        <v>555</v>
      </c>
      <c r="C196" s="207" t="s">
        <v>557</v>
      </c>
      <c r="D196" s="208"/>
      <c r="E196" s="208"/>
      <c r="F196" s="208"/>
      <c r="G196" s="208"/>
      <c r="H196" s="209"/>
    </row>
    <row r="197" spans="2:8" ht="99" hidden="1" x14ac:dyDescent="0.35">
      <c r="B197" s="54" t="s">
        <v>566</v>
      </c>
      <c r="C197" s="33" t="s">
        <v>184</v>
      </c>
      <c r="D197" s="33" t="s">
        <v>184</v>
      </c>
      <c r="E197" s="33" t="s">
        <v>184</v>
      </c>
      <c r="F197" s="33" t="s">
        <v>323</v>
      </c>
      <c r="G197" s="33" t="s">
        <v>567</v>
      </c>
      <c r="H197" s="33" t="s">
        <v>581</v>
      </c>
    </row>
    <row r="198" spans="2:8" ht="118.8" hidden="1" x14ac:dyDescent="0.35">
      <c r="B198" s="73" t="s">
        <v>1027</v>
      </c>
      <c r="C198" s="49" t="s">
        <v>570</v>
      </c>
      <c r="D198" s="49" t="s">
        <v>491</v>
      </c>
      <c r="E198" s="49" t="s">
        <v>491</v>
      </c>
      <c r="F198" s="49" t="s">
        <v>571</v>
      </c>
      <c r="G198" s="49" t="s">
        <v>424</v>
      </c>
      <c r="H198" s="49" t="s">
        <v>582</v>
      </c>
    </row>
    <row r="199" spans="2:8" ht="110.1" hidden="1" customHeight="1" x14ac:dyDescent="0.35">
      <c r="B199" s="42" t="s">
        <v>584</v>
      </c>
      <c r="C199" s="31" t="s">
        <v>598</v>
      </c>
      <c r="D199" s="31" t="s">
        <v>598</v>
      </c>
      <c r="E199" s="31" t="s">
        <v>598</v>
      </c>
      <c r="F199" s="31" t="s">
        <v>598</v>
      </c>
      <c r="G199" s="45" t="s">
        <v>424</v>
      </c>
      <c r="H199" s="45" t="s">
        <v>573</v>
      </c>
    </row>
    <row r="200" spans="2:8" ht="110.1" hidden="1" customHeight="1" x14ac:dyDescent="0.35">
      <c r="B200" s="54" t="s">
        <v>585</v>
      </c>
      <c r="C200" s="33" t="s">
        <v>66</v>
      </c>
      <c r="D200" s="33" t="s">
        <v>185</v>
      </c>
      <c r="E200" s="33" t="s">
        <v>185</v>
      </c>
      <c r="F200" s="50" t="s">
        <v>66</v>
      </c>
      <c r="G200" s="33" t="s">
        <v>390</v>
      </c>
      <c r="H200" s="33" t="s">
        <v>602</v>
      </c>
    </row>
    <row r="201" spans="2:8" ht="110.1" hidden="1" customHeight="1" x14ac:dyDescent="0.35">
      <c r="B201" s="42" t="s">
        <v>586</v>
      </c>
      <c r="C201" s="45" t="s">
        <v>36</v>
      </c>
      <c r="D201" s="45" t="s">
        <v>139</v>
      </c>
      <c r="E201" s="45" t="s">
        <v>139</v>
      </c>
      <c r="F201" s="45" t="s">
        <v>539</v>
      </c>
      <c r="G201" s="45" t="s">
        <v>393</v>
      </c>
      <c r="H201" s="51" t="s">
        <v>603</v>
      </c>
    </row>
    <row r="202" spans="2:8" ht="110.1" hidden="1" customHeight="1" x14ac:dyDescent="0.35">
      <c r="B202" s="54" t="s">
        <v>587</v>
      </c>
      <c r="C202" s="28" t="s">
        <v>598</v>
      </c>
      <c r="D202" s="28" t="s">
        <v>598</v>
      </c>
      <c r="E202" s="28" t="s">
        <v>598</v>
      </c>
      <c r="F202" s="28" t="s">
        <v>598</v>
      </c>
      <c r="G202" s="33" t="s">
        <v>395</v>
      </c>
      <c r="H202" s="33" t="s">
        <v>573</v>
      </c>
    </row>
    <row r="203" spans="2:8" ht="110.1" hidden="1" customHeight="1" x14ac:dyDescent="0.35">
      <c r="B203" s="42" t="s">
        <v>588</v>
      </c>
      <c r="C203" s="45" t="s">
        <v>216</v>
      </c>
      <c r="D203" s="45" t="s">
        <v>62</v>
      </c>
      <c r="E203" s="45" t="s">
        <v>601</v>
      </c>
      <c r="F203" s="45" t="s">
        <v>294</v>
      </c>
      <c r="G203" s="45" t="s">
        <v>400</v>
      </c>
      <c r="H203" s="51" t="s">
        <v>604</v>
      </c>
    </row>
    <row r="204" spans="2:8" ht="110.1" hidden="1" customHeight="1" x14ac:dyDescent="0.35">
      <c r="B204" s="54" t="s">
        <v>589</v>
      </c>
      <c r="C204" s="33" t="s">
        <v>291</v>
      </c>
      <c r="D204" s="33" t="s">
        <v>398</v>
      </c>
      <c r="E204" s="33" t="s">
        <v>398</v>
      </c>
      <c r="F204" s="50" t="s">
        <v>398</v>
      </c>
      <c r="G204" s="33" t="s">
        <v>404</v>
      </c>
      <c r="H204" s="33" t="s">
        <v>605</v>
      </c>
    </row>
    <row r="205" spans="2:8" ht="110.1" hidden="1" customHeight="1" x14ac:dyDescent="0.35">
      <c r="B205" s="42" t="s">
        <v>590</v>
      </c>
      <c r="C205" s="212" t="s">
        <v>599</v>
      </c>
      <c r="D205" s="213"/>
      <c r="E205" s="213"/>
      <c r="F205" s="214"/>
      <c r="G205" s="45" t="s">
        <v>406</v>
      </c>
      <c r="H205" s="45" t="s">
        <v>573</v>
      </c>
    </row>
    <row r="206" spans="2:8" ht="110.1" hidden="1" customHeight="1" x14ac:dyDescent="0.35">
      <c r="B206" s="54" t="s">
        <v>591</v>
      </c>
      <c r="C206" s="33" t="s">
        <v>184</v>
      </c>
      <c r="D206" s="33" t="s">
        <v>600</v>
      </c>
      <c r="E206" s="33" t="s">
        <v>600</v>
      </c>
      <c r="F206" s="50" t="s">
        <v>289</v>
      </c>
      <c r="G206" s="33" t="s">
        <v>410</v>
      </c>
      <c r="H206" s="33" t="s">
        <v>606</v>
      </c>
    </row>
    <row r="207" spans="2:8" ht="110.1" hidden="1" customHeight="1" x14ac:dyDescent="0.35">
      <c r="B207" s="42" t="s">
        <v>592</v>
      </c>
      <c r="C207" s="45" t="s">
        <v>111</v>
      </c>
      <c r="D207" s="45" t="s">
        <v>292</v>
      </c>
      <c r="E207" s="45" t="s">
        <v>292</v>
      </c>
      <c r="F207" s="45" t="s">
        <v>266</v>
      </c>
      <c r="G207" s="45" t="s">
        <v>414</v>
      </c>
      <c r="H207" s="51" t="s">
        <v>607</v>
      </c>
    </row>
    <row r="208" spans="2:8" ht="110.1" hidden="1" customHeight="1" x14ac:dyDescent="0.35">
      <c r="B208" s="54" t="s">
        <v>593</v>
      </c>
      <c r="C208" s="28" t="s">
        <v>598</v>
      </c>
      <c r="D208" s="28" t="s">
        <v>598</v>
      </c>
      <c r="E208" s="28" t="s">
        <v>598</v>
      </c>
      <c r="F208" s="28" t="s">
        <v>598</v>
      </c>
      <c r="G208" s="33" t="s">
        <v>416</v>
      </c>
      <c r="H208" s="33" t="s">
        <v>573</v>
      </c>
    </row>
    <row r="209" spans="2:8" ht="110.1" hidden="1" customHeight="1" x14ac:dyDescent="0.35">
      <c r="B209" s="42" t="s">
        <v>594</v>
      </c>
      <c r="C209" s="45" t="s">
        <v>538</v>
      </c>
      <c r="D209" s="45" t="s">
        <v>195</v>
      </c>
      <c r="E209" s="45" t="s">
        <v>195</v>
      </c>
      <c r="F209" s="45" t="s">
        <v>323</v>
      </c>
      <c r="G209" s="45" t="s">
        <v>418</v>
      </c>
      <c r="H209" s="51" t="s">
        <v>608</v>
      </c>
    </row>
    <row r="210" spans="2:8" ht="110.1" hidden="1" customHeight="1" x14ac:dyDescent="0.35">
      <c r="B210" s="74" t="s">
        <v>595</v>
      </c>
      <c r="C210" s="53" t="s">
        <v>597</v>
      </c>
      <c r="D210" s="53" t="s">
        <v>597</v>
      </c>
      <c r="E210" s="53" t="s">
        <v>597</v>
      </c>
      <c r="F210" s="53" t="s">
        <v>597</v>
      </c>
      <c r="G210" s="52" t="s">
        <v>422</v>
      </c>
      <c r="H210" s="52" t="s">
        <v>609</v>
      </c>
    </row>
    <row r="211" spans="2:8" ht="110.1" hidden="1" customHeight="1" x14ac:dyDescent="0.35">
      <c r="B211" s="42" t="s">
        <v>596</v>
      </c>
      <c r="C211" s="31" t="s">
        <v>598</v>
      </c>
      <c r="D211" s="31" t="s">
        <v>598</v>
      </c>
      <c r="E211" s="31" t="s">
        <v>598</v>
      </c>
      <c r="F211" s="31" t="s">
        <v>598</v>
      </c>
      <c r="G211" s="31" t="s">
        <v>434</v>
      </c>
      <c r="H211" s="45" t="s">
        <v>573</v>
      </c>
    </row>
    <row r="212" spans="2:8" ht="96.9" hidden="1" customHeight="1" x14ac:dyDescent="0.35">
      <c r="B212" s="54" t="s">
        <v>610</v>
      </c>
      <c r="C212" s="33" t="s">
        <v>54</v>
      </c>
      <c r="D212" s="33" t="s">
        <v>141</v>
      </c>
      <c r="E212" s="33" t="s">
        <v>141</v>
      </c>
      <c r="F212" s="33" t="s">
        <v>398</v>
      </c>
      <c r="G212" s="40" t="s">
        <v>435</v>
      </c>
      <c r="H212" s="33" t="s">
        <v>629</v>
      </c>
    </row>
    <row r="213" spans="2:8" ht="39" hidden="1" customHeight="1" x14ac:dyDescent="0.35">
      <c r="B213" s="75" t="s">
        <v>611</v>
      </c>
      <c r="C213" s="215" t="s">
        <v>630</v>
      </c>
      <c r="D213" s="216"/>
      <c r="E213" s="216"/>
      <c r="F213" s="216"/>
      <c r="G213" s="216"/>
      <c r="H213" s="217"/>
    </row>
    <row r="214" spans="2:8" ht="96.9" hidden="1" customHeight="1" x14ac:dyDescent="0.35">
      <c r="B214" s="54" t="s">
        <v>612</v>
      </c>
      <c r="C214" s="28" t="s">
        <v>598</v>
      </c>
      <c r="D214" s="28" t="s">
        <v>598</v>
      </c>
      <c r="E214" s="28" t="s">
        <v>598</v>
      </c>
      <c r="F214" s="28" t="s">
        <v>598</v>
      </c>
      <c r="G214" s="54" t="s">
        <v>436</v>
      </c>
      <c r="H214" s="33" t="s">
        <v>573</v>
      </c>
    </row>
    <row r="215" spans="2:8" ht="99" hidden="1" x14ac:dyDescent="0.35">
      <c r="B215" s="42" t="s">
        <v>613</v>
      </c>
      <c r="C215" s="45" t="s">
        <v>216</v>
      </c>
      <c r="D215" s="45" t="s">
        <v>62</v>
      </c>
      <c r="E215" s="45" t="s">
        <v>62</v>
      </c>
      <c r="F215" s="45" t="s">
        <v>141</v>
      </c>
      <c r="G215" s="42" t="s">
        <v>437</v>
      </c>
      <c r="H215" s="45" t="s">
        <v>631</v>
      </c>
    </row>
    <row r="216" spans="2:8" ht="99" hidden="1" x14ac:dyDescent="0.35">
      <c r="B216" s="54" t="s">
        <v>614</v>
      </c>
      <c r="C216" s="33" t="s">
        <v>261</v>
      </c>
      <c r="D216" s="33" t="s">
        <v>398</v>
      </c>
      <c r="E216" s="33" t="s">
        <v>398</v>
      </c>
      <c r="F216" s="33" t="s">
        <v>66</v>
      </c>
      <c r="G216" s="54" t="s">
        <v>438</v>
      </c>
      <c r="H216" s="54" t="s">
        <v>632</v>
      </c>
    </row>
    <row r="217" spans="2:8" ht="96.9" hidden="1" customHeight="1" x14ac:dyDescent="0.35">
      <c r="B217" s="42" t="s">
        <v>615</v>
      </c>
      <c r="C217" s="31" t="s">
        <v>598</v>
      </c>
      <c r="D217" s="31" t="s">
        <v>598</v>
      </c>
      <c r="E217" s="31" t="s">
        <v>598</v>
      </c>
      <c r="F217" s="31" t="s">
        <v>598</v>
      </c>
      <c r="G217" s="42" t="s">
        <v>436</v>
      </c>
      <c r="H217" s="45" t="s">
        <v>573</v>
      </c>
    </row>
    <row r="218" spans="2:8" ht="99" hidden="1" x14ac:dyDescent="0.35">
      <c r="B218" s="54" t="s">
        <v>616</v>
      </c>
      <c r="C218" s="33" t="s">
        <v>66</v>
      </c>
      <c r="D218" s="33" t="s">
        <v>628</v>
      </c>
      <c r="E218" s="33" t="s">
        <v>628</v>
      </c>
      <c r="F218" s="33" t="s">
        <v>172</v>
      </c>
      <c r="G218" s="54" t="s">
        <v>439</v>
      </c>
      <c r="H218" s="33" t="s">
        <v>633</v>
      </c>
    </row>
    <row r="219" spans="2:8" ht="79.2" hidden="1" x14ac:dyDescent="0.35">
      <c r="B219" s="42" t="s">
        <v>617</v>
      </c>
      <c r="C219" s="45" t="s">
        <v>111</v>
      </c>
      <c r="D219" s="45" t="s">
        <v>139</v>
      </c>
      <c r="E219" s="45" t="s">
        <v>139</v>
      </c>
      <c r="F219" s="45" t="s">
        <v>539</v>
      </c>
      <c r="G219" s="42" t="s">
        <v>440</v>
      </c>
      <c r="H219" s="45" t="s">
        <v>634</v>
      </c>
    </row>
    <row r="220" spans="2:8" ht="96.9" hidden="1" customHeight="1" x14ac:dyDescent="0.35">
      <c r="B220" s="54" t="s">
        <v>618</v>
      </c>
      <c r="C220" s="28" t="s">
        <v>598</v>
      </c>
      <c r="D220" s="28" t="s">
        <v>598</v>
      </c>
      <c r="E220" s="28" t="s">
        <v>598</v>
      </c>
      <c r="F220" s="28" t="s">
        <v>598</v>
      </c>
      <c r="G220" s="40" t="s">
        <v>441</v>
      </c>
      <c r="H220" s="33" t="s">
        <v>573</v>
      </c>
    </row>
    <row r="221" spans="2:8" ht="39" hidden="1" customHeight="1" x14ac:dyDescent="0.35">
      <c r="B221" s="75" t="s">
        <v>619</v>
      </c>
      <c r="C221" s="215" t="s">
        <v>623</v>
      </c>
      <c r="D221" s="216"/>
      <c r="E221" s="216"/>
      <c r="F221" s="216"/>
      <c r="G221" s="216"/>
      <c r="H221" s="217"/>
    </row>
    <row r="222" spans="2:8" ht="39" hidden="1" customHeight="1" x14ac:dyDescent="0.35">
      <c r="B222" s="75" t="s">
        <v>620</v>
      </c>
      <c r="C222" s="215" t="s">
        <v>624</v>
      </c>
      <c r="D222" s="216"/>
      <c r="E222" s="216"/>
      <c r="F222" s="216"/>
      <c r="G222" s="216"/>
      <c r="H222" s="217"/>
    </row>
    <row r="223" spans="2:8" ht="96.9" hidden="1" customHeight="1" x14ac:dyDescent="0.35">
      <c r="B223" s="42" t="s">
        <v>621</v>
      </c>
      <c r="C223" s="31" t="s">
        <v>598</v>
      </c>
      <c r="D223" s="31" t="s">
        <v>598</v>
      </c>
      <c r="E223" s="31" t="s">
        <v>598</v>
      </c>
      <c r="F223" s="31" t="s">
        <v>598</v>
      </c>
      <c r="G223" s="31" t="s">
        <v>436</v>
      </c>
      <c r="H223" s="45" t="s">
        <v>573</v>
      </c>
    </row>
    <row r="224" spans="2:8" ht="96.9" hidden="1" customHeight="1" x14ac:dyDescent="0.35">
      <c r="B224" s="71" t="s">
        <v>626</v>
      </c>
      <c r="C224" s="218" t="s">
        <v>627</v>
      </c>
      <c r="D224" s="219"/>
      <c r="E224" s="219"/>
      <c r="F224" s="219"/>
      <c r="G224" s="219"/>
      <c r="H224" s="220"/>
    </row>
    <row r="225" spans="2:8" ht="39" hidden="1" customHeight="1" x14ac:dyDescent="0.35">
      <c r="B225" s="75" t="s">
        <v>622</v>
      </c>
      <c r="C225" s="215" t="s">
        <v>625</v>
      </c>
      <c r="D225" s="216"/>
      <c r="E225" s="216"/>
      <c r="F225" s="216"/>
      <c r="G225" s="216"/>
      <c r="H225" s="217"/>
    </row>
    <row r="226" spans="2:8" ht="79.2" hidden="1" x14ac:dyDescent="0.35">
      <c r="B226" s="54" t="s">
        <v>635</v>
      </c>
      <c r="C226" s="33" t="s">
        <v>36</v>
      </c>
      <c r="D226" s="33" t="s">
        <v>184</v>
      </c>
      <c r="E226" s="33" t="s">
        <v>184</v>
      </c>
      <c r="F226" s="33" t="s">
        <v>172</v>
      </c>
      <c r="G226" s="54"/>
      <c r="H226" s="33" t="s">
        <v>651</v>
      </c>
    </row>
    <row r="227" spans="2:8" ht="32.1" hidden="1" customHeight="1" x14ac:dyDescent="0.35">
      <c r="B227" s="42" t="s">
        <v>637</v>
      </c>
      <c r="C227" s="45"/>
      <c r="D227" s="45"/>
      <c r="E227" s="45"/>
      <c r="F227" s="45"/>
      <c r="G227" s="42"/>
      <c r="H227" s="45"/>
    </row>
    <row r="228" spans="2:8" ht="79.2" hidden="1" x14ac:dyDescent="0.35">
      <c r="B228" s="54" t="s">
        <v>636</v>
      </c>
      <c r="C228" s="33" t="s">
        <v>66</v>
      </c>
      <c r="D228" s="33" t="s">
        <v>600</v>
      </c>
      <c r="E228" s="33" t="s">
        <v>600</v>
      </c>
      <c r="F228" s="33" t="s">
        <v>66</v>
      </c>
      <c r="G228" s="54"/>
      <c r="H228" s="33" t="s">
        <v>652</v>
      </c>
    </row>
    <row r="229" spans="2:8" ht="79.2" hidden="1" x14ac:dyDescent="0.35">
      <c r="B229" s="42" t="s">
        <v>638</v>
      </c>
      <c r="C229" s="45" t="s">
        <v>570</v>
      </c>
      <c r="D229" s="45" t="s">
        <v>62</v>
      </c>
      <c r="E229" s="45" t="s">
        <v>62</v>
      </c>
      <c r="F229" s="45" t="s">
        <v>650</v>
      </c>
      <c r="G229" s="42"/>
      <c r="H229" s="45" t="s">
        <v>651</v>
      </c>
    </row>
    <row r="230" spans="2:8" ht="32.1" hidden="1" customHeight="1" x14ac:dyDescent="0.35">
      <c r="B230" s="54" t="s">
        <v>639</v>
      </c>
      <c r="C230" s="33"/>
      <c r="D230" s="33"/>
      <c r="E230" s="33"/>
      <c r="F230" s="33"/>
      <c r="G230" s="54"/>
      <c r="H230" s="33"/>
    </row>
    <row r="231" spans="2:8" ht="79.2" hidden="1" x14ac:dyDescent="0.35">
      <c r="B231" s="42" t="s">
        <v>640</v>
      </c>
      <c r="C231" s="45" t="s">
        <v>54</v>
      </c>
      <c r="D231" s="45" t="s">
        <v>139</v>
      </c>
      <c r="E231" s="45" t="s">
        <v>139</v>
      </c>
      <c r="F231" s="45" t="s">
        <v>648</v>
      </c>
      <c r="G231" s="42"/>
      <c r="H231" s="45" t="s">
        <v>651</v>
      </c>
    </row>
    <row r="232" spans="2:8" ht="79.2" hidden="1" x14ac:dyDescent="0.35">
      <c r="B232" s="54" t="s">
        <v>641</v>
      </c>
      <c r="C232" s="33" t="s">
        <v>91</v>
      </c>
      <c r="D232" s="33" t="s">
        <v>195</v>
      </c>
      <c r="E232" s="33" t="s">
        <v>195</v>
      </c>
      <c r="F232" s="33" t="s">
        <v>270</v>
      </c>
      <c r="G232" s="54"/>
      <c r="H232" s="33" t="s">
        <v>652</v>
      </c>
    </row>
    <row r="233" spans="2:8" ht="32.1" hidden="1" customHeight="1" x14ac:dyDescent="0.35">
      <c r="B233" s="42" t="s">
        <v>642</v>
      </c>
      <c r="C233" s="45"/>
      <c r="D233" s="45"/>
      <c r="E233" s="45"/>
      <c r="F233" s="45"/>
      <c r="G233" s="42"/>
      <c r="H233" s="45"/>
    </row>
    <row r="234" spans="2:8" ht="59.4" hidden="1" x14ac:dyDescent="0.35">
      <c r="B234" s="54" t="s">
        <v>643</v>
      </c>
      <c r="C234" s="33" t="s">
        <v>178</v>
      </c>
      <c r="D234" s="33" t="s">
        <v>668</v>
      </c>
      <c r="E234" s="33" t="s">
        <v>668</v>
      </c>
      <c r="F234" s="33" t="s">
        <v>539</v>
      </c>
      <c r="G234" s="54"/>
      <c r="H234" s="33" t="s">
        <v>652</v>
      </c>
    </row>
    <row r="235" spans="2:8" ht="79.2" hidden="1" x14ac:dyDescent="0.35">
      <c r="B235" s="42" t="s">
        <v>644</v>
      </c>
      <c r="C235" s="45" t="s">
        <v>237</v>
      </c>
      <c r="D235" s="45" t="s">
        <v>497</v>
      </c>
      <c r="E235" s="45" t="s">
        <v>497</v>
      </c>
      <c r="F235" s="45" t="s">
        <v>289</v>
      </c>
      <c r="G235" s="42"/>
      <c r="H235" s="45" t="s">
        <v>651</v>
      </c>
    </row>
    <row r="236" spans="2:8" ht="32.1" hidden="1" customHeight="1" x14ac:dyDescent="0.35">
      <c r="B236" s="54" t="s">
        <v>645</v>
      </c>
      <c r="C236" s="33"/>
      <c r="D236" s="33"/>
      <c r="E236" s="33"/>
      <c r="F236" s="33"/>
      <c r="G236" s="54"/>
      <c r="H236" s="33"/>
    </row>
    <row r="237" spans="2:8" ht="79.2" hidden="1" x14ac:dyDescent="0.35">
      <c r="B237" s="42" t="s">
        <v>646</v>
      </c>
      <c r="C237" s="45" t="s">
        <v>216</v>
      </c>
      <c r="D237" s="45" t="s">
        <v>292</v>
      </c>
      <c r="E237" s="45" t="s">
        <v>292</v>
      </c>
      <c r="F237" s="45" t="s">
        <v>649</v>
      </c>
      <c r="G237" s="42"/>
      <c r="H237" s="45" t="s">
        <v>651</v>
      </c>
    </row>
    <row r="238" spans="2:8" ht="90" hidden="1" customHeight="1" x14ac:dyDescent="0.35">
      <c r="B238" s="54" t="s">
        <v>647</v>
      </c>
      <c r="C238" s="33" t="s">
        <v>291</v>
      </c>
      <c r="D238" s="33" t="s">
        <v>308</v>
      </c>
      <c r="E238" s="33" t="s">
        <v>308</v>
      </c>
      <c r="F238" s="33" t="s">
        <v>308</v>
      </c>
      <c r="G238" s="54"/>
      <c r="H238" s="33" t="s">
        <v>651</v>
      </c>
    </row>
    <row r="239" spans="2:8" ht="32.1" hidden="1" customHeight="1" x14ac:dyDescent="0.35">
      <c r="B239" s="42" t="s">
        <v>653</v>
      </c>
      <c r="C239" s="45"/>
      <c r="D239" s="45"/>
      <c r="E239" s="45"/>
      <c r="F239" s="45"/>
      <c r="G239" s="45"/>
      <c r="H239" s="45"/>
    </row>
    <row r="240" spans="2:8" ht="99.9" hidden="1" customHeight="1" x14ac:dyDescent="0.35">
      <c r="B240" s="54" t="s">
        <v>654</v>
      </c>
      <c r="C240" s="33" t="s">
        <v>66</v>
      </c>
      <c r="D240" s="33" t="s">
        <v>628</v>
      </c>
      <c r="E240" s="33" t="s">
        <v>264</v>
      </c>
      <c r="F240" s="33" t="s">
        <v>650</v>
      </c>
      <c r="G240" s="33"/>
      <c r="H240" s="33" t="s">
        <v>673</v>
      </c>
    </row>
    <row r="241" spans="2:8" ht="90" hidden="1" customHeight="1" x14ac:dyDescent="0.35">
      <c r="B241" s="42" t="s">
        <v>655</v>
      </c>
      <c r="C241" s="45" t="s">
        <v>665</v>
      </c>
      <c r="D241" s="45" t="s">
        <v>62</v>
      </c>
      <c r="E241" s="45" t="s">
        <v>62</v>
      </c>
      <c r="F241" s="45" t="s">
        <v>56</v>
      </c>
      <c r="G241" s="45"/>
      <c r="H241" s="45" t="s">
        <v>674</v>
      </c>
    </row>
    <row r="242" spans="2:8" ht="30" hidden="1" customHeight="1" x14ac:dyDescent="0.35">
      <c r="B242" s="54" t="s">
        <v>656</v>
      </c>
      <c r="C242" s="33"/>
      <c r="D242" s="33"/>
      <c r="E242" s="33"/>
      <c r="F242" s="33"/>
      <c r="G242" s="33"/>
      <c r="H242" s="33"/>
    </row>
    <row r="243" spans="2:8" ht="99.9" hidden="1" customHeight="1" x14ac:dyDescent="0.35">
      <c r="B243" s="42" t="s">
        <v>657</v>
      </c>
      <c r="C243" s="45" t="s">
        <v>54</v>
      </c>
      <c r="D243" s="45" t="s">
        <v>139</v>
      </c>
      <c r="E243" s="45" t="s">
        <v>139</v>
      </c>
      <c r="F243" s="45" t="s">
        <v>667</v>
      </c>
      <c r="G243" s="45"/>
      <c r="H243" s="45" t="s">
        <v>675</v>
      </c>
    </row>
    <row r="244" spans="2:8" ht="90" hidden="1" customHeight="1" x14ac:dyDescent="0.35">
      <c r="B244" s="54" t="s">
        <v>658</v>
      </c>
      <c r="C244" s="33" t="s">
        <v>666</v>
      </c>
      <c r="D244" s="33" t="s">
        <v>195</v>
      </c>
      <c r="E244" s="33" t="s">
        <v>355</v>
      </c>
      <c r="F244" s="33" t="s">
        <v>62</v>
      </c>
      <c r="G244" s="33"/>
      <c r="H244" s="33" t="s">
        <v>676</v>
      </c>
    </row>
    <row r="245" spans="2:8" ht="30" hidden="1" customHeight="1" x14ac:dyDescent="0.35">
      <c r="B245" s="42" t="s">
        <v>659</v>
      </c>
      <c r="C245" s="45"/>
      <c r="D245" s="45"/>
      <c r="E245" s="45"/>
      <c r="F245" s="45"/>
      <c r="G245" s="45"/>
      <c r="H245" s="45"/>
    </row>
    <row r="246" spans="2:8" ht="90" hidden="1" customHeight="1" x14ac:dyDescent="0.35">
      <c r="B246" s="54" t="s">
        <v>660</v>
      </c>
      <c r="C246" s="33" t="s">
        <v>216</v>
      </c>
      <c r="D246" s="33" t="s">
        <v>668</v>
      </c>
      <c r="E246" s="33" t="s">
        <v>668</v>
      </c>
      <c r="F246" s="33" t="s">
        <v>298</v>
      </c>
      <c r="G246" s="33"/>
      <c r="H246" s="33" t="s">
        <v>677</v>
      </c>
    </row>
    <row r="247" spans="2:8" ht="90" hidden="1" customHeight="1" x14ac:dyDescent="0.35">
      <c r="B247" s="42" t="s">
        <v>661</v>
      </c>
      <c r="C247" s="45" t="s">
        <v>237</v>
      </c>
      <c r="D247" s="45" t="s">
        <v>355</v>
      </c>
      <c r="E247" s="45" t="s">
        <v>196</v>
      </c>
      <c r="F247" s="45" t="s">
        <v>280</v>
      </c>
      <c r="G247" s="45"/>
      <c r="H247" s="45" t="s">
        <v>678</v>
      </c>
    </row>
    <row r="248" spans="2:8" ht="30" hidden="1" customHeight="1" x14ac:dyDescent="0.35">
      <c r="B248" s="54" t="s">
        <v>662</v>
      </c>
      <c r="C248" s="33"/>
      <c r="D248" s="33"/>
      <c r="E248" s="33"/>
      <c r="F248" s="33"/>
      <c r="G248" s="33"/>
      <c r="H248" s="33"/>
    </row>
    <row r="249" spans="2:8" ht="99.9" hidden="1" customHeight="1" x14ac:dyDescent="0.35">
      <c r="B249" s="42" t="s">
        <v>663</v>
      </c>
      <c r="C249" s="45" t="s">
        <v>490</v>
      </c>
      <c r="D249" s="45" t="s">
        <v>284</v>
      </c>
      <c r="E249" s="45" t="s">
        <v>284</v>
      </c>
      <c r="F249" s="45" t="s">
        <v>669</v>
      </c>
      <c r="G249" s="45"/>
      <c r="H249" s="45" t="s">
        <v>679</v>
      </c>
    </row>
    <row r="250" spans="2:8" ht="95.1" hidden="1" customHeight="1" x14ac:dyDescent="0.35">
      <c r="B250" s="54" t="s">
        <v>664</v>
      </c>
      <c r="C250" s="33" t="s">
        <v>670</v>
      </c>
      <c r="D250" s="33" t="s">
        <v>671</v>
      </c>
      <c r="E250" s="33" t="s">
        <v>671</v>
      </c>
      <c r="F250" s="33" t="s">
        <v>672</v>
      </c>
      <c r="G250" s="33"/>
      <c r="H250" s="45" t="s">
        <v>680</v>
      </c>
    </row>
    <row r="251" spans="2:8" ht="33" hidden="1" customHeight="1" x14ac:dyDescent="0.35">
      <c r="B251" s="42" t="s">
        <v>681</v>
      </c>
      <c r="C251" s="45"/>
      <c r="D251" s="45"/>
      <c r="E251" s="45"/>
      <c r="F251" s="45"/>
      <c r="G251" s="45"/>
      <c r="H251" s="45"/>
    </row>
    <row r="252" spans="2:8" ht="75" hidden="1" customHeight="1" x14ac:dyDescent="0.35">
      <c r="B252" s="54" t="s">
        <v>682</v>
      </c>
      <c r="C252" s="33" t="s">
        <v>66</v>
      </c>
      <c r="D252" s="33" t="s">
        <v>85</v>
      </c>
      <c r="E252" s="33" t="s">
        <v>85</v>
      </c>
      <c r="F252" s="33" t="s">
        <v>711</v>
      </c>
      <c r="G252" s="33"/>
      <c r="H252" s="33"/>
    </row>
    <row r="253" spans="2:8" ht="99.9" hidden="1" customHeight="1" x14ac:dyDescent="0.35">
      <c r="B253" s="42" t="s">
        <v>683</v>
      </c>
      <c r="C253" s="45" t="s">
        <v>91</v>
      </c>
      <c r="D253" s="45" t="s">
        <v>157</v>
      </c>
      <c r="E253" s="45" t="s">
        <v>157</v>
      </c>
      <c r="F253" s="45" t="s">
        <v>266</v>
      </c>
      <c r="G253" s="45"/>
      <c r="H253" s="45"/>
    </row>
    <row r="254" spans="2:8" ht="99.9" hidden="1" customHeight="1" x14ac:dyDescent="0.35">
      <c r="B254" s="54" t="s">
        <v>684</v>
      </c>
      <c r="C254" s="33" t="s">
        <v>692</v>
      </c>
      <c r="D254" s="33" t="s">
        <v>692</v>
      </c>
      <c r="E254" s="33" t="s">
        <v>692</v>
      </c>
      <c r="F254" s="55" t="s">
        <v>693</v>
      </c>
      <c r="G254" s="33" t="s">
        <v>695</v>
      </c>
      <c r="H254" s="33"/>
    </row>
    <row r="255" spans="2:8" ht="99.9" hidden="1" customHeight="1" x14ac:dyDescent="0.35">
      <c r="B255" s="42" t="s">
        <v>685</v>
      </c>
      <c r="C255" s="45" t="s">
        <v>216</v>
      </c>
      <c r="D255" s="45" t="s">
        <v>62</v>
      </c>
      <c r="E255" s="45" t="s">
        <v>196</v>
      </c>
      <c r="F255" s="31" t="s">
        <v>707</v>
      </c>
      <c r="G255" s="45" t="s">
        <v>696</v>
      </c>
      <c r="H255" s="45"/>
    </row>
    <row r="256" spans="2:8" ht="99.9" hidden="1" customHeight="1" x14ac:dyDescent="0.35">
      <c r="B256" s="54" t="s">
        <v>686</v>
      </c>
      <c r="C256" s="33" t="s">
        <v>227</v>
      </c>
      <c r="D256" s="33" t="s">
        <v>195</v>
      </c>
      <c r="E256" s="33" t="s">
        <v>62</v>
      </c>
      <c r="F256" s="33" t="s">
        <v>56</v>
      </c>
      <c r="G256" s="33" t="s">
        <v>694</v>
      </c>
      <c r="H256" s="33"/>
    </row>
    <row r="257" spans="2:8" ht="99.9" hidden="1" customHeight="1" x14ac:dyDescent="0.35">
      <c r="B257" s="42" t="s">
        <v>687</v>
      </c>
      <c r="C257" s="45"/>
      <c r="D257" s="45"/>
      <c r="E257" s="45"/>
      <c r="F257" s="45"/>
      <c r="G257" s="45" t="s">
        <v>698</v>
      </c>
      <c r="H257" s="45"/>
    </row>
    <row r="258" spans="2:8" ht="99.9" hidden="1" customHeight="1" x14ac:dyDescent="0.35">
      <c r="B258" s="54" t="s">
        <v>688</v>
      </c>
      <c r="C258" s="33" t="s">
        <v>54</v>
      </c>
      <c r="D258" s="33" t="s">
        <v>708</v>
      </c>
      <c r="E258" s="33" t="s">
        <v>708</v>
      </c>
      <c r="F258" s="33" t="s">
        <v>62</v>
      </c>
      <c r="G258" s="33" t="s">
        <v>697</v>
      </c>
      <c r="H258" s="33"/>
    </row>
    <row r="259" spans="2:8" ht="99.9" hidden="1" customHeight="1" x14ac:dyDescent="0.35">
      <c r="B259" s="42" t="s">
        <v>689</v>
      </c>
      <c r="C259" s="45" t="s">
        <v>706</v>
      </c>
      <c r="D259" s="45" t="s">
        <v>709</v>
      </c>
      <c r="E259" s="45" t="s">
        <v>710</v>
      </c>
      <c r="F259" s="45" t="s">
        <v>713</v>
      </c>
      <c r="G259" s="45" t="s">
        <v>699</v>
      </c>
      <c r="H259" s="45"/>
    </row>
    <row r="260" spans="2:8" ht="99.9" hidden="1" customHeight="1" x14ac:dyDescent="0.35">
      <c r="B260" s="54" t="s">
        <v>690</v>
      </c>
      <c r="C260" s="33"/>
      <c r="D260" s="33"/>
      <c r="E260" s="33"/>
      <c r="F260" s="33"/>
      <c r="G260" s="33" t="s">
        <v>700</v>
      </c>
      <c r="H260" s="33"/>
    </row>
    <row r="261" spans="2:8" ht="99.9" hidden="1" customHeight="1" x14ac:dyDescent="0.35">
      <c r="B261" s="42" t="s">
        <v>691</v>
      </c>
      <c r="C261" s="45" t="s">
        <v>184</v>
      </c>
      <c r="D261" s="45" t="s">
        <v>139</v>
      </c>
      <c r="E261" s="45" t="s">
        <v>139</v>
      </c>
      <c r="F261" s="45" t="s">
        <v>667</v>
      </c>
      <c r="G261" s="45" t="s">
        <v>701</v>
      </c>
      <c r="H261" s="45"/>
    </row>
    <row r="262" spans="2:8" ht="99.9" hidden="1" customHeight="1" x14ac:dyDescent="0.35">
      <c r="B262" s="54" t="s">
        <v>702</v>
      </c>
      <c r="C262" s="33" t="s">
        <v>712</v>
      </c>
      <c r="D262" s="33" t="s">
        <v>712</v>
      </c>
      <c r="E262" s="33" t="s">
        <v>712</v>
      </c>
      <c r="F262" s="33" t="s">
        <v>712</v>
      </c>
      <c r="G262" s="33" t="s">
        <v>704</v>
      </c>
      <c r="H262" s="33"/>
    </row>
    <row r="263" spans="2:8" ht="99.9" hidden="1" customHeight="1" x14ac:dyDescent="0.35">
      <c r="B263" s="42" t="s">
        <v>703</v>
      </c>
      <c r="C263" s="45"/>
      <c r="D263" s="45"/>
      <c r="E263" s="45"/>
      <c r="F263" s="45"/>
      <c r="G263" s="45" t="s">
        <v>705</v>
      </c>
      <c r="H263" s="45"/>
    </row>
    <row r="264" spans="2:8" ht="99.9" hidden="1" customHeight="1" x14ac:dyDescent="0.35">
      <c r="B264" s="54" t="s">
        <v>714</v>
      </c>
      <c r="C264" s="33" t="s">
        <v>413</v>
      </c>
      <c r="D264" s="33" t="s">
        <v>742</v>
      </c>
      <c r="E264" s="33" t="s">
        <v>743</v>
      </c>
      <c r="F264" s="33" t="s">
        <v>744</v>
      </c>
      <c r="G264" s="33" t="s">
        <v>732</v>
      </c>
      <c r="H264" s="33" t="s">
        <v>753</v>
      </c>
    </row>
    <row r="265" spans="2:8" ht="99.9" hidden="1" customHeight="1" x14ac:dyDescent="0.35">
      <c r="B265" s="42" t="s">
        <v>715</v>
      </c>
      <c r="C265" s="45" t="s">
        <v>741</v>
      </c>
      <c r="D265" s="45" t="s">
        <v>347</v>
      </c>
      <c r="E265" s="45" t="s">
        <v>347</v>
      </c>
      <c r="F265" s="45" t="s">
        <v>389</v>
      </c>
      <c r="G265" s="45" t="s">
        <v>726</v>
      </c>
      <c r="H265" s="45" t="s">
        <v>754</v>
      </c>
    </row>
    <row r="266" spans="2:8" ht="99.9" hidden="1" customHeight="1" x14ac:dyDescent="0.35">
      <c r="B266" s="54" t="s">
        <v>716</v>
      </c>
      <c r="C266" s="33"/>
      <c r="D266" s="33"/>
      <c r="E266" s="33"/>
      <c r="F266" s="55"/>
      <c r="G266" s="33" t="s">
        <v>727</v>
      </c>
      <c r="H266" s="33"/>
    </row>
    <row r="267" spans="2:8" ht="99.9" hidden="1" customHeight="1" x14ac:dyDescent="0.35">
      <c r="B267" s="42" t="s">
        <v>717</v>
      </c>
      <c r="C267" s="45" t="s">
        <v>347</v>
      </c>
      <c r="D267" s="45" t="s">
        <v>47</v>
      </c>
      <c r="E267" s="45" t="s">
        <v>47</v>
      </c>
      <c r="F267" s="31" t="s">
        <v>749</v>
      </c>
      <c r="G267" s="45" t="s">
        <v>728</v>
      </c>
      <c r="H267" s="45" t="s">
        <v>755</v>
      </c>
    </row>
    <row r="268" spans="2:8" ht="99.9" hidden="1" customHeight="1" x14ac:dyDescent="0.35">
      <c r="B268" s="54" t="s">
        <v>718</v>
      </c>
      <c r="C268" s="58" t="s">
        <v>706</v>
      </c>
      <c r="D268" s="58" t="s">
        <v>747</v>
      </c>
      <c r="E268" s="58" t="s">
        <v>747</v>
      </c>
      <c r="F268" s="58" t="s">
        <v>740</v>
      </c>
      <c r="G268" s="33" t="s">
        <v>729</v>
      </c>
      <c r="H268" s="33" t="s">
        <v>756</v>
      </c>
    </row>
    <row r="269" spans="2:8" ht="99.9" hidden="1" customHeight="1" x14ac:dyDescent="0.35">
      <c r="B269" s="76" t="s">
        <v>719</v>
      </c>
      <c r="C269" s="210" t="s">
        <v>737</v>
      </c>
      <c r="D269" s="211"/>
      <c r="E269" s="211"/>
      <c r="F269" s="211"/>
      <c r="G269" s="57" t="s">
        <v>730</v>
      </c>
      <c r="H269" s="45"/>
    </row>
    <row r="270" spans="2:8" ht="99.9" hidden="1" customHeight="1" x14ac:dyDescent="0.35">
      <c r="B270" s="54" t="s">
        <v>720</v>
      </c>
      <c r="C270" s="59" t="s">
        <v>497</v>
      </c>
      <c r="D270" s="59" t="s">
        <v>233</v>
      </c>
      <c r="E270" s="59" t="s">
        <v>745</v>
      </c>
      <c r="F270" s="59" t="s">
        <v>539</v>
      </c>
      <c r="G270" s="33" t="s">
        <v>731</v>
      </c>
      <c r="H270" s="33" t="s">
        <v>757</v>
      </c>
    </row>
    <row r="271" spans="2:8" ht="99.9" hidden="1" customHeight="1" x14ac:dyDescent="0.35">
      <c r="B271" s="42" t="s">
        <v>721</v>
      </c>
      <c r="C271" s="199" t="s">
        <v>738</v>
      </c>
      <c r="D271" s="200"/>
      <c r="E271" s="200"/>
      <c r="F271" s="201"/>
      <c r="G271" s="45" t="s">
        <v>752</v>
      </c>
      <c r="H271" s="45" t="s">
        <v>256</v>
      </c>
    </row>
    <row r="272" spans="2:8" ht="99.9" hidden="1" customHeight="1" x14ac:dyDescent="0.35">
      <c r="B272" s="54" t="s">
        <v>722</v>
      </c>
      <c r="C272" s="178" t="s">
        <v>739</v>
      </c>
      <c r="D272" s="187"/>
      <c r="E272" s="187"/>
      <c r="F272" s="188"/>
      <c r="G272" s="33" t="s">
        <v>351</v>
      </c>
      <c r="H272" s="33"/>
    </row>
    <row r="273" spans="2:8" ht="99.9" hidden="1" customHeight="1" x14ac:dyDescent="0.35">
      <c r="B273" s="42" t="s">
        <v>723</v>
      </c>
      <c r="C273" s="45" t="s">
        <v>184</v>
      </c>
      <c r="D273" s="45" t="s">
        <v>139</v>
      </c>
      <c r="E273" s="45" t="s">
        <v>139</v>
      </c>
      <c r="F273" s="45" t="s">
        <v>707</v>
      </c>
      <c r="G273" s="45" t="s">
        <v>733</v>
      </c>
      <c r="H273" s="45" t="s">
        <v>758</v>
      </c>
    </row>
    <row r="274" spans="2:8" ht="99.9" hidden="1" customHeight="1" x14ac:dyDescent="0.35">
      <c r="B274" s="54" t="s">
        <v>1028</v>
      </c>
      <c r="C274" s="33" t="s">
        <v>746</v>
      </c>
      <c r="D274" s="33" t="s">
        <v>748</v>
      </c>
      <c r="E274" s="33" t="s">
        <v>748</v>
      </c>
      <c r="F274" s="33" t="s">
        <v>47</v>
      </c>
      <c r="G274" s="33" t="s">
        <v>734</v>
      </c>
      <c r="H274" s="33" t="s">
        <v>760</v>
      </c>
    </row>
    <row r="275" spans="2:8" ht="99.9" hidden="1" customHeight="1" x14ac:dyDescent="0.35">
      <c r="B275" s="42" t="s">
        <v>724</v>
      </c>
      <c r="C275" s="202" t="s">
        <v>751</v>
      </c>
      <c r="D275" s="200"/>
      <c r="E275" s="200"/>
      <c r="F275" s="201"/>
      <c r="G275" s="45" t="s">
        <v>735</v>
      </c>
      <c r="H275" s="45"/>
    </row>
    <row r="276" spans="2:8" ht="99.9" hidden="1" customHeight="1" x14ac:dyDescent="0.35">
      <c r="B276" s="54" t="s">
        <v>725</v>
      </c>
      <c r="C276" s="33" t="s">
        <v>216</v>
      </c>
      <c r="D276" s="33" t="s">
        <v>233</v>
      </c>
      <c r="E276" s="33" t="s">
        <v>233</v>
      </c>
      <c r="F276" s="33" t="s">
        <v>750</v>
      </c>
      <c r="G276" s="33" t="s">
        <v>736</v>
      </c>
      <c r="H276" s="33" t="s">
        <v>759</v>
      </c>
    </row>
    <row r="277" spans="2:8" ht="99.9" hidden="1" customHeight="1" x14ac:dyDescent="0.35">
      <c r="B277" s="42" t="s">
        <v>761</v>
      </c>
      <c r="C277" s="45" t="s">
        <v>777</v>
      </c>
      <c r="D277" s="45" t="s">
        <v>47</v>
      </c>
      <c r="E277" s="45" t="s">
        <v>47</v>
      </c>
      <c r="F277" s="45" t="s">
        <v>47</v>
      </c>
      <c r="G277" s="45" t="s">
        <v>371</v>
      </c>
      <c r="H277" s="45" t="s">
        <v>756</v>
      </c>
    </row>
    <row r="278" spans="2:8" ht="99.9" hidden="1" customHeight="1" x14ac:dyDescent="0.35">
      <c r="B278" s="54" t="s">
        <v>766</v>
      </c>
      <c r="C278" s="33"/>
      <c r="D278" s="33"/>
      <c r="E278" s="33"/>
      <c r="F278" s="33"/>
      <c r="G278" s="33" t="s">
        <v>372</v>
      </c>
      <c r="H278" s="33"/>
    </row>
    <row r="279" spans="2:8" ht="117" hidden="1" customHeight="1" x14ac:dyDescent="0.35">
      <c r="B279" s="42" t="s">
        <v>762</v>
      </c>
      <c r="C279" s="45" t="s">
        <v>413</v>
      </c>
      <c r="D279" s="45" t="s">
        <v>398</v>
      </c>
      <c r="E279" s="45" t="s">
        <v>398</v>
      </c>
      <c r="F279" s="45" t="s">
        <v>780</v>
      </c>
      <c r="G279" s="45" t="s">
        <v>567</v>
      </c>
      <c r="H279" s="45" t="s">
        <v>784</v>
      </c>
    </row>
    <row r="280" spans="2:8" ht="99.9" hidden="1" customHeight="1" x14ac:dyDescent="0.35">
      <c r="B280" s="54" t="s">
        <v>763</v>
      </c>
      <c r="C280" s="33" t="s">
        <v>741</v>
      </c>
      <c r="D280" s="33" t="s">
        <v>709</v>
      </c>
      <c r="E280" s="33" t="s">
        <v>709</v>
      </c>
      <c r="F280" s="33" t="s">
        <v>496</v>
      </c>
      <c r="G280" s="33" t="s">
        <v>424</v>
      </c>
      <c r="H280" s="33" t="s">
        <v>785</v>
      </c>
    </row>
    <row r="281" spans="2:8" ht="99.9" hidden="1" customHeight="1" x14ac:dyDescent="0.35">
      <c r="B281" s="42" t="s">
        <v>767</v>
      </c>
      <c r="C281" s="45"/>
      <c r="D281" s="45"/>
      <c r="E281" s="45"/>
      <c r="F281" s="45"/>
      <c r="G281" s="45" t="s">
        <v>781</v>
      </c>
      <c r="H281" s="45"/>
    </row>
    <row r="282" spans="2:8" ht="99.9" hidden="1" customHeight="1" x14ac:dyDescent="0.35">
      <c r="B282" s="54" t="s">
        <v>764</v>
      </c>
      <c r="C282" s="33" t="s">
        <v>775</v>
      </c>
      <c r="D282" s="33" t="s">
        <v>792</v>
      </c>
      <c r="E282" s="33" t="s">
        <v>791</v>
      </c>
      <c r="F282" s="33" t="s">
        <v>56</v>
      </c>
      <c r="G282" s="33" t="s">
        <v>390</v>
      </c>
      <c r="H282" s="33" t="s">
        <v>786</v>
      </c>
    </row>
    <row r="283" spans="2:8" ht="99.9" hidden="1" customHeight="1" x14ac:dyDescent="0.35">
      <c r="B283" s="42" t="s">
        <v>765</v>
      </c>
      <c r="C283" s="45" t="s">
        <v>776</v>
      </c>
      <c r="D283" s="45" t="s">
        <v>46</v>
      </c>
      <c r="E283" s="45" t="s">
        <v>46</v>
      </c>
      <c r="F283" s="45" t="s">
        <v>335</v>
      </c>
      <c r="G283" s="45" t="s">
        <v>393</v>
      </c>
      <c r="H283" s="45" t="s">
        <v>787</v>
      </c>
    </row>
    <row r="284" spans="2:8" ht="99.9" hidden="1" customHeight="1" x14ac:dyDescent="0.35">
      <c r="B284" s="54" t="s">
        <v>768</v>
      </c>
      <c r="C284" s="33"/>
      <c r="D284" s="33"/>
      <c r="E284" s="33"/>
      <c r="F284" s="33"/>
      <c r="G284" s="33" t="s">
        <v>782</v>
      </c>
      <c r="H284" s="33"/>
    </row>
    <row r="285" spans="2:8" ht="99.9" hidden="1" customHeight="1" x14ac:dyDescent="0.35">
      <c r="B285" s="42" t="s">
        <v>769</v>
      </c>
      <c r="C285" s="45" t="s">
        <v>347</v>
      </c>
      <c r="D285" s="45" t="s">
        <v>779</v>
      </c>
      <c r="E285" s="45" t="s">
        <v>779</v>
      </c>
      <c r="F285" s="45" t="s">
        <v>494</v>
      </c>
      <c r="G285" s="45" t="s">
        <v>400</v>
      </c>
      <c r="H285" s="45" t="s">
        <v>788</v>
      </c>
    </row>
    <row r="286" spans="2:8" ht="99.9" hidden="1" customHeight="1" x14ac:dyDescent="0.35">
      <c r="B286" s="54" t="s">
        <v>1029</v>
      </c>
      <c r="C286" s="33" t="s">
        <v>778</v>
      </c>
      <c r="D286" s="33" t="s">
        <v>41</v>
      </c>
      <c r="E286" s="33" t="s">
        <v>41</v>
      </c>
      <c r="F286" s="33" t="s">
        <v>142</v>
      </c>
      <c r="G286" s="33" t="s">
        <v>404</v>
      </c>
      <c r="H286" s="33" t="s">
        <v>789</v>
      </c>
    </row>
    <row r="287" spans="2:8" ht="99.9" hidden="1" customHeight="1" x14ac:dyDescent="0.35">
      <c r="B287" s="42" t="s">
        <v>770</v>
      </c>
      <c r="C287" s="45"/>
      <c r="D287" s="45"/>
      <c r="E287" s="45"/>
      <c r="F287" s="45"/>
      <c r="G287" s="45" t="s">
        <v>783</v>
      </c>
      <c r="H287" s="45"/>
    </row>
    <row r="288" spans="2:8" ht="99.9" hidden="1" customHeight="1" x14ac:dyDescent="0.35">
      <c r="B288" s="54" t="s">
        <v>771</v>
      </c>
      <c r="C288" s="33" t="s">
        <v>490</v>
      </c>
      <c r="D288" s="33" t="s">
        <v>668</v>
      </c>
      <c r="E288" s="33" t="s">
        <v>668</v>
      </c>
      <c r="F288" s="33" t="s">
        <v>298</v>
      </c>
      <c r="G288" s="33" t="s">
        <v>410</v>
      </c>
      <c r="H288" s="33" t="s">
        <v>790</v>
      </c>
    </row>
    <row r="289" spans="2:8" ht="99.9" hidden="1" customHeight="1" x14ac:dyDescent="0.35">
      <c r="B289" s="42" t="s">
        <v>772</v>
      </c>
      <c r="C289" s="193" t="s">
        <v>774</v>
      </c>
      <c r="D289" s="194"/>
      <c r="E289" s="194"/>
      <c r="F289" s="194"/>
      <c r="G289" s="195"/>
      <c r="H289" s="45"/>
    </row>
    <row r="290" spans="2:8" ht="99.9" hidden="1" customHeight="1" x14ac:dyDescent="0.35">
      <c r="B290" s="54" t="s">
        <v>773</v>
      </c>
      <c r="C290" s="33"/>
      <c r="D290" s="33"/>
      <c r="E290" s="33"/>
      <c r="F290" s="33"/>
      <c r="G290" s="33" t="s">
        <v>414</v>
      </c>
      <c r="H290" s="33"/>
    </row>
    <row r="291" spans="2:8" ht="99.9" hidden="1" customHeight="1" x14ac:dyDescent="0.35">
      <c r="B291" s="42" t="s">
        <v>793</v>
      </c>
      <c r="C291" s="45" t="s">
        <v>817</v>
      </c>
      <c r="D291" s="45" t="s">
        <v>709</v>
      </c>
      <c r="E291" s="45" t="s">
        <v>709</v>
      </c>
      <c r="F291" s="45" t="s">
        <v>359</v>
      </c>
      <c r="G291" s="45" t="s">
        <v>802</v>
      </c>
      <c r="H291" s="45" t="s">
        <v>821</v>
      </c>
    </row>
    <row r="292" spans="2:8" ht="99.9" hidden="1" customHeight="1" x14ac:dyDescent="0.35">
      <c r="B292" s="54" t="s">
        <v>794</v>
      </c>
      <c r="C292" s="58" t="s">
        <v>171</v>
      </c>
      <c r="D292" s="58" t="s">
        <v>815</v>
      </c>
      <c r="E292" s="58" t="s">
        <v>815</v>
      </c>
      <c r="F292" s="58" t="s">
        <v>56</v>
      </c>
      <c r="G292" s="33" t="s">
        <v>435</v>
      </c>
      <c r="H292" s="33" t="s">
        <v>822</v>
      </c>
    </row>
    <row r="293" spans="2:8" ht="99.9" hidden="1" customHeight="1" x14ac:dyDescent="0.35">
      <c r="B293" s="76" t="s">
        <v>814</v>
      </c>
      <c r="C293" s="181" t="s">
        <v>812</v>
      </c>
      <c r="D293" s="182"/>
      <c r="E293" s="182"/>
      <c r="F293" s="182"/>
      <c r="G293" s="60" t="s">
        <v>803</v>
      </c>
      <c r="H293" s="45"/>
    </row>
    <row r="294" spans="2:8" ht="99.9" hidden="1" customHeight="1" x14ac:dyDescent="0.35">
      <c r="B294" s="54" t="s">
        <v>795</v>
      </c>
      <c r="C294" s="59" t="s">
        <v>815</v>
      </c>
      <c r="D294" s="59" t="s">
        <v>85</v>
      </c>
      <c r="E294" s="59" t="s">
        <v>85</v>
      </c>
      <c r="F294" s="59" t="s">
        <v>47</v>
      </c>
      <c r="G294" s="59" t="s">
        <v>804</v>
      </c>
      <c r="H294" s="33" t="s">
        <v>823</v>
      </c>
    </row>
    <row r="295" spans="2:8" ht="99.9" hidden="1" customHeight="1" x14ac:dyDescent="0.35">
      <c r="B295" s="42" t="s">
        <v>796</v>
      </c>
      <c r="C295" s="45" t="s">
        <v>237</v>
      </c>
      <c r="D295" s="45" t="s">
        <v>47</v>
      </c>
      <c r="E295" s="45" t="s">
        <v>47</v>
      </c>
      <c r="F295" s="45" t="s">
        <v>816</v>
      </c>
      <c r="G295" s="45" t="s">
        <v>805</v>
      </c>
      <c r="H295" s="45" t="s">
        <v>824</v>
      </c>
    </row>
    <row r="296" spans="2:8" ht="99.9" hidden="1" customHeight="1" x14ac:dyDescent="0.35">
      <c r="B296" s="54" t="s">
        <v>797</v>
      </c>
      <c r="C296" s="33"/>
      <c r="D296" s="33"/>
      <c r="E296" s="33"/>
      <c r="F296" s="33"/>
      <c r="G296" s="33" t="s">
        <v>806</v>
      </c>
      <c r="H296" s="33"/>
    </row>
    <row r="297" spans="2:8" ht="99.9" hidden="1" customHeight="1" x14ac:dyDescent="0.35">
      <c r="B297" s="42" t="s">
        <v>798</v>
      </c>
      <c r="C297" s="183" t="s">
        <v>811</v>
      </c>
      <c r="D297" s="184"/>
      <c r="E297" s="184"/>
      <c r="F297" s="184"/>
      <c r="G297" s="185"/>
      <c r="H297" s="45" t="s">
        <v>825</v>
      </c>
    </row>
    <row r="298" spans="2:8" ht="117" hidden="1" customHeight="1" x14ac:dyDescent="0.35">
      <c r="B298" s="54" t="s">
        <v>813</v>
      </c>
      <c r="C298" s="62" t="s">
        <v>413</v>
      </c>
      <c r="D298" s="33" t="s">
        <v>819</v>
      </c>
      <c r="E298" s="62" t="s">
        <v>819</v>
      </c>
      <c r="F298" s="33" t="s">
        <v>744</v>
      </c>
      <c r="G298" s="61" t="s">
        <v>809</v>
      </c>
      <c r="H298" s="33" t="s">
        <v>826</v>
      </c>
    </row>
    <row r="299" spans="2:8" ht="99.9" hidden="1" customHeight="1" x14ac:dyDescent="0.35">
      <c r="B299" s="42" t="s">
        <v>799</v>
      </c>
      <c r="C299" s="45"/>
      <c r="D299" s="45"/>
      <c r="E299" s="45"/>
      <c r="F299" s="45"/>
      <c r="G299" s="45" t="s">
        <v>781</v>
      </c>
      <c r="H299" s="45"/>
    </row>
    <row r="300" spans="2:8" ht="99.9" hidden="1" customHeight="1" x14ac:dyDescent="0.35">
      <c r="B300" s="54" t="s">
        <v>800</v>
      </c>
      <c r="C300" s="33" t="s">
        <v>272</v>
      </c>
      <c r="D300" s="33" t="s">
        <v>818</v>
      </c>
      <c r="E300" s="33" t="s">
        <v>818</v>
      </c>
      <c r="F300" s="33" t="s">
        <v>186</v>
      </c>
      <c r="G300" s="33" t="s">
        <v>808</v>
      </c>
      <c r="H300" s="33" t="s">
        <v>827</v>
      </c>
    </row>
    <row r="301" spans="2:8" ht="99.9" hidden="1" customHeight="1" x14ac:dyDescent="0.35">
      <c r="B301" s="42" t="s">
        <v>1030</v>
      </c>
      <c r="C301" s="45" t="s">
        <v>820</v>
      </c>
      <c r="D301" s="45" t="s">
        <v>457</v>
      </c>
      <c r="E301" s="45" t="s">
        <v>457</v>
      </c>
      <c r="F301" s="45" t="s">
        <v>457</v>
      </c>
      <c r="G301" s="45" t="s">
        <v>807</v>
      </c>
      <c r="H301" s="45" t="s">
        <v>828</v>
      </c>
    </row>
    <row r="302" spans="2:8" ht="99.9" hidden="1" customHeight="1" x14ac:dyDescent="0.35">
      <c r="B302" s="54" t="s">
        <v>801</v>
      </c>
      <c r="C302" s="178" t="s">
        <v>810</v>
      </c>
      <c r="D302" s="179"/>
      <c r="E302" s="179"/>
      <c r="F302" s="179"/>
      <c r="G302" s="180"/>
      <c r="H302" s="33"/>
    </row>
    <row r="303" spans="2:8" ht="99.9" hidden="1" customHeight="1" x14ac:dyDescent="0.35">
      <c r="B303" s="42" t="s">
        <v>829</v>
      </c>
      <c r="C303" s="45" t="s">
        <v>890</v>
      </c>
      <c r="D303" s="45" t="s">
        <v>233</v>
      </c>
      <c r="E303" s="45" t="s">
        <v>233</v>
      </c>
      <c r="F303" s="45" t="s">
        <v>486</v>
      </c>
      <c r="G303" s="45"/>
      <c r="H303" s="45" t="s">
        <v>870</v>
      </c>
    </row>
    <row r="304" spans="2:8" ht="99.9" hidden="1" customHeight="1" x14ac:dyDescent="0.35">
      <c r="B304" s="54" t="s">
        <v>830</v>
      </c>
      <c r="C304" s="59" t="s">
        <v>853</v>
      </c>
      <c r="D304" s="59" t="s">
        <v>62</v>
      </c>
      <c r="E304" s="59" t="s">
        <v>62</v>
      </c>
      <c r="F304" s="59" t="s">
        <v>62</v>
      </c>
      <c r="G304" s="59"/>
      <c r="H304" s="33" t="s">
        <v>871</v>
      </c>
    </row>
    <row r="305" spans="2:8" ht="39.9" hidden="1" customHeight="1" x14ac:dyDescent="0.35">
      <c r="B305" s="42" t="s">
        <v>831</v>
      </c>
      <c r="C305" s="45"/>
      <c r="D305" s="45"/>
      <c r="E305" s="45"/>
      <c r="F305" s="45"/>
      <c r="G305" s="45"/>
      <c r="H305" s="45"/>
    </row>
    <row r="306" spans="2:8" ht="99.9" hidden="1" customHeight="1" x14ac:dyDescent="0.35">
      <c r="B306" s="54" t="s">
        <v>832</v>
      </c>
      <c r="C306" s="59" t="s">
        <v>397</v>
      </c>
      <c r="D306" s="59" t="s">
        <v>857</v>
      </c>
      <c r="E306" s="59" t="s">
        <v>872</v>
      </c>
      <c r="F306" s="59" t="s">
        <v>42</v>
      </c>
      <c r="G306" s="59"/>
      <c r="H306" s="33" t="s">
        <v>873</v>
      </c>
    </row>
    <row r="307" spans="2:8" ht="99.9" hidden="1" customHeight="1" x14ac:dyDescent="0.35">
      <c r="B307" s="42" t="s">
        <v>833</v>
      </c>
      <c r="C307" s="45" t="s">
        <v>741</v>
      </c>
      <c r="D307" s="45" t="s">
        <v>858</v>
      </c>
      <c r="E307" s="45" t="s">
        <v>858</v>
      </c>
      <c r="F307" s="45" t="s">
        <v>488</v>
      </c>
      <c r="G307" s="45"/>
      <c r="H307" s="45" t="s">
        <v>874</v>
      </c>
    </row>
    <row r="308" spans="2:8" ht="30" hidden="1" customHeight="1" x14ac:dyDescent="0.35">
      <c r="B308" s="54" t="s">
        <v>834</v>
      </c>
      <c r="C308" s="59"/>
      <c r="D308" s="59"/>
      <c r="E308" s="59"/>
      <c r="F308" s="59"/>
      <c r="G308" s="59"/>
      <c r="H308" s="33"/>
    </row>
    <row r="309" spans="2:8" ht="99.9" hidden="1" customHeight="1" x14ac:dyDescent="0.35">
      <c r="B309" s="42" t="s">
        <v>835</v>
      </c>
      <c r="C309" s="45" t="s">
        <v>859</v>
      </c>
      <c r="D309" s="45" t="s">
        <v>85</v>
      </c>
      <c r="E309" s="45" t="s">
        <v>85</v>
      </c>
      <c r="F309" s="45" t="s">
        <v>172</v>
      </c>
      <c r="G309" s="45"/>
      <c r="H309" s="45" t="s">
        <v>875</v>
      </c>
    </row>
    <row r="310" spans="2:8" ht="99.9" hidden="1" customHeight="1" x14ac:dyDescent="0.35">
      <c r="B310" s="54" t="s">
        <v>836</v>
      </c>
      <c r="C310" s="59" t="s">
        <v>91</v>
      </c>
      <c r="D310" s="59" t="s">
        <v>489</v>
      </c>
      <c r="E310" s="59" t="s">
        <v>489</v>
      </c>
      <c r="F310" s="59" t="s">
        <v>56</v>
      </c>
      <c r="G310" s="59"/>
      <c r="H310" s="33" t="s">
        <v>876</v>
      </c>
    </row>
    <row r="311" spans="2:8" ht="30" hidden="1" customHeight="1" x14ac:dyDescent="0.35">
      <c r="B311" s="42" t="s">
        <v>837</v>
      </c>
      <c r="C311" s="45"/>
      <c r="D311" s="45"/>
      <c r="E311" s="45"/>
      <c r="F311" s="45"/>
      <c r="G311" s="45"/>
      <c r="H311" s="45"/>
    </row>
    <row r="312" spans="2:8" ht="99.9" hidden="1" customHeight="1" x14ac:dyDescent="0.35">
      <c r="B312" s="54" t="s">
        <v>838</v>
      </c>
      <c r="C312" s="59" t="s">
        <v>860</v>
      </c>
      <c r="D312" s="59" t="s">
        <v>139</v>
      </c>
      <c r="E312" s="59" t="s">
        <v>877</v>
      </c>
      <c r="F312" s="59" t="s">
        <v>854</v>
      </c>
      <c r="G312" s="59"/>
      <c r="H312" s="33" t="s">
        <v>878</v>
      </c>
    </row>
    <row r="313" spans="2:8" ht="99.9" hidden="1" customHeight="1" x14ac:dyDescent="0.35">
      <c r="B313" s="42" t="s">
        <v>839</v>
      </c>
      <c r="C313" s="45" t="s">
        <v>291</v>
      </c>
      <c r="D313" s="45" t="s">
        <v>98</v>
      </c>
      <c r="E313" s="45" t="s">
        <v>98</v>
      </c>
      <c r="F313" s="45" t="s">
        <v>33</v>
      </c>
      <c r="G313" s="45"/>
      <c r="H313" s="45" t="s">
        <v>879</v>
      </c>
    </row>
    <row r="314" spans="2:8" ht="30" hidden="1" customHeight="1" x14ac:dyDescent="0.35">
      <c r="B314" s="54" t="s">
        <v>840</v>
      </c>
      <c r="C314" s="59"/>
      <c r="D314" s="59"/>
      <c r="E314" s="59"/>
      <c r="F314" s="59"/>
      <c r="G314" s="59"/>
      <c r="H314" s="33"/>
    </row>
    <row r="315" spans="2:8" ht="99.9" hidden="1" customHeight="1" x14ac:dyDescent="0.35">
      <c r="B315" s="42" t="s">
        <v>841</v>
      </c>
      <c r="C315" s="45" t="s">
        <v>8</v>
      </c>
      <c r="D315" s="45" t="s">
        <v>861</v>
      </c>
      <c r="E315" s="45" t="s">
        <v>861</v>
      </c>
      <c r="F315" s="45" t="s">
        <v>98</v>
      </c>
      <c r="G315" s="45"/>
      <c r="H315" s="45" t="s">
        <v>880</v>
      </c>
    </row>
    <row r="316" spans="2:8" ht="99.9" hidden="1" customHeight="1" x14ac:dyDescent="0.35">
      <c r="B316" s="54" t="s">
        <v>1031</v>
      </c>
      <c r="C316" s="59" t="s">
        <v>862</v>
      </c>
      <c r="D316" s="59" t="s">
        <v>863</v>
      </c>
      <c r="E316" s="59" t="s">
        <v>863</v>
      </c>
      <c r="F316" s="59" t="s">
        <v>493</v>
      </c>
      <c r="G316" s="59"/>
      <c r="H316" s="33" t="s">
        <v>881</v>
      </c>
    </row>
    <row r="317" spans="2:8" ht="30" hidden="1" customHeight="1" x14ac:dyDescent="0.35">
      <c r="B317" s="42" t="s">
        <v>855</v>
      </c>
      <c r="C317" s="45"/>
      <c r="D317" s="45"/>
      <c r="E317" s="45"/>
      <c r="F317" s="45"/>
      <c r="G317" s="45"/>
      <c r="H317" s="45"/>
    </row>
    <row r="318" spans="2:8" ht="99.9" hidden="1" customHeight="1" x14ac:dyDescent="0.35">
      <c r="B318" s="54" t="s">
        <v>842</v>
      </c>
      <c r="C318" s="59" t="s">
        <v>413</v>
      </c>
      <c r="D318" s="59" t="s">
        <v>413</v>
      </c>
      <c r="E318" s="59" t="s">
        <v>413</v>
      </c>
      <c r="F318" s="59" t="s">
        <v>864</v>
      </c>
      <c r="G318" s="59"/>
      <c r="H318" s="33" t="s">
        <v>882</v>
      </c>
    </row>
    <row r="319" spans="2:8" ht="99.9" hidden="1" customHeight="1" x14ac:dyDescent="0.35">
      <c r="B319" s="42" t="s">
        <v>843</v>
      </c>
      <c r="C319" s="45" t="s">
        <v>776</v>
      </c>
      <c r="D319" s="45" t="s">
        <v>195</v>
      </c>
      <c r="E319" s="45" t="s">
        <v>195</v>
      </c>
      <c r="F319" s="45" t="s">
        <v>856</v>
      </c>
      <c r="G319" s="45"/>
      <c r="H319" s="45" t="s">
        <v>883</v>
      </c>
    </row>
    <row r="320" spans="2:8" ht="30" hidden="1" customHeight="1" x14ac:dyDescent="0.35">
      <c r="B320" s="54" t="s">
        <v>844</v>
      </c>
      <c r="C320" s="59"/>
      <c r="D320" s="59"/>
      <c r="E320" s="59"/>
      <c r="F320" s="59"/>
      <c r="G320" s="59"/>
      <c r="H320" s="33"/>
    </row>
    <row r="321" spans="2:8" ht="99.9" hidden="1" customHeight="1" x14ac:dyDescent="0.35">
      <c r="B321" s="42" t="s">
        <v>845</v>
      </c>
      <c r="C321" s="45" t="s">
        <v>54</v>
      </c>
      <c r="D321" s="45" t="s">
        <v>818</v>
      </c>
      <c r="E321" s="45" t="s">
        <v>818</v>
      </c>
      <c r="F321" s="45" t="s">
        <v>56</v>
      </c>
      <c r="G321" s="45"/>
      <c r="H321" s="45" t="s">
        <v>884</v>
      </c>
    </row>
    <row r="322" spans="2:8" ht="99.9" hidden="1" customHeight="1" x14ac:dyDescent="0.35">
      <c r="B322" s="54" t="s">
        <v>846</v>
      </c>
      <c r="C322" s="59" t="s">
        <v>865</v>
      </c>
      <c r="D322" s="59" t="s">
        <v>815</v>
      </c>
      <c r="E322" s="59" t="s">
        <v>815</v>
      </c>
      <c r="F322" s="59" t="s">
        <v>389</v>
      </c>
      <c r="G322" s="59"/>
      <c r="H322" s="33" t="s">
        <v>885</v>
      </c>
    </row>
    <row r="323" spans="2:8" ht="30" hidden="1" customHeight="1" x14ac:dyDescent="0.35">
      <c r="B323" s="42" t="s">
        <v>847</v>
      </c>
      <c r="C323" s="45"/>
      <c r="D323" s="45"/>
      <c r="E323" s="45"/>
      <c r="F323" s="45"/>
      <c r="G323" s="45"/>
      <c r="H323" s="45"/>
    </row>
    <row r="324" spans="2:8" ht="99.9" hidden="1" customHeight="1" x14ac:dyDescent="0.35">
      <c r="B324" s="54" t="s">
        <v>848</v>
      </c>
      <c r="C324" s="59" t="s">
        <v>866</v>
      </c>
      <c r="D324" s="59" t="s">
        <v>398</v>
      </c>
      <c r="E324" s="59" t="s">
        <v>398</v>
      </c>
      <c r="F324" s="59" t="s">
        <v>667</v>
      </c>
      <c r="G324" s="59"/>
      <c r="H324" s="33" t="s">
        <v>887</v>
      </c>
    </row>
    <row r="325" spans="2:8" ht="99.9" hidden="1" customHeight="1" x14ac:dyDescent="0.35">
      <c r="B325" s="42" t="s">
        <v>849</v>
      </c>
      <c r="C325" s="45" t="s">
        <v>867</v>
      </c>
      <c r="D325" s="45" t="s">
        <v>62</v>
      </c>
      <c r="E325" s="45" t="s">
        <v>62</v>
      </c>
      <c r="F325" s="45" t="s">
        <v>460</v>
      </c>
      <c r="G325" s="45"/>
      <c r="H325" s="45" t="s">
        <v>886</v>
      </c>
    </row>
    <row r="326" spans="2:8" ht="30" hidden="1" customHeight="1" x14ac:dyDescent="0.35">
      <c r="B326" s="54" t="s">
        <v>850</v>
      </c>
      <c r="C326" s="59"/>
      <c r="D326" s="59"/>
      <c r="E326" s="59"/>
      <c r="F326" s="59"/>
      <c r="G326" s="59"/>
      <c r="H326" s="33"/>
    </row>
    <row r="327" spans="2:8" ht="99.9" hidden="1" customHeight="1" x14ac:dyDescent="0.35">
      <c r="B327" s="42" t="s">
        <v>851</v>
      </c>
      <c r="C327" s="45" t="s">
        <v>413</v>
      </c>
      <c r="D327" s="45" t="s">
        <v>868</v>
      </c>
      <c r="E327" s="45" t="s">
        <v>868</v>
      </c>
      <c r="F327" s="45" t="s">
        <v>125</v>
      </c>
      <c r="G327" s="45"/>
      <c r="H327" s="45" t="s">
        <v>888</v>
      </c>
    </row>
    <row r="328" spans="2:8" ht="99.9" hidden="1" customHeight="1" x14ac:dyDescent="0.35">
      <c r="B328" s="54" t="s">
        <v>1032</v>
      </c>
      <c r="C328" s="59" t="s">
        <v>869</v>
      </c>
      <c r="D328" s="59" t="s">
        <v>13</v>
      </c>
      <c r="E328" s="59" t="s">
        <v>13</v>
      </c>
      <c r="F328" s="59" t="s">
        <v>33</v>
      </c>
      <c r="G328" s="59"/>
      <c r="H328" s="33" t="s">
        <v>889</v>
      </c>
    </row>
    <row r="329" spans="2:8" ht="99.9" hidden="1" customHeight="1" x14ac:dyDescent="0.35">
      <c r="B329" s="42" t="s">
        <v>852</v>
      </c>
      <c r="C329" s="45"/>
      <c r="D329" s="45"/>
      <c r="E329" s="45"/>
      <c r="F329" s="45"/>
      <c r="G329" s="45" t="s">
        <v>303</v>
      </c>
      <c r="H329" s="45"/>
    </row>
    <row r="330" spans="2:8" ht="99.9" hidden="1" customHeight="1" x14ac:dyDescent="0.35">
      <c r="B330" s="54" t="s">
        <v>891</v>
      </c>
      <c r="C330" s="59" t="s">
        <v>46</v>
      </c>
      <c r="D330" s="59" t="s">
        <v>744</v>
      </c>
      <c r="E330" s="59" t="s">
        <v>744</v>
      </c>
      <c r="F330" s="59" t="s">
        <v>777</v>
      </c>
      <c r="G330" s="59" t="s">
        <v>305</v>
      </c>
      <c r="H330" s="33"/>
    </row>
    <row r="331" spans="2:8" ht="99.9" hidden="1" customHeight="1" x14ac:dyDescent="0.35">
      <c r="B331" s="42" t="s">
        <v>894</v>
      </c>
      <c r="C331" s="45" t="s">
        <v>903</v>
      </c>
      <c r="D331" s="45" t="s">
        <v>195</v>
      </c>
      <c r="E331" s="45" t="s">
        <v>195</v>
      </c>
      <c r="F331" s="45" t="s">
        <v>909</v>
      </c>
      <c r="G331" s="45" t="s">
        <v>310</v>
      </c>
      <c r="H331" s="45"/>
    </row>
    <row r="332" spans="2:8" ht="99.9" hidden="1" customHeight="1" x14ac:dyDescent="0.35">
      <c r="B332" s="54" t="s">
        <v>895</v>
      </c>
      <c r="C332" s="186" t="s">
        <v>537</v>
      </c>
      <c r="D332" s="187"/>
      <c r="E332" s="187"/>
      <c r="F332" s="188"/>
      <c r="G332" s="59" t="s">
        <v>313</v>
      </c>
      <c r="H332" s="33"/>
    </row>
    <row r="333" spans="2:8" ht="99.9" hidden="1" customHeight="1" x14ac:dyDescent="0.35">
      <c r="B333" s="42" t="s">
        <v>892</v>
      </c>
      <c r="C333" s="45" t="s">
        <v>905</v>
      </c>
      <c r="D333" s="45" t="s">
        <v>233</v>
      </c>
      <c r="E333" s="45" t="s">
        <v>233</v>
      </c>
      <c r="F333" s="45" t="s">
        <v>62</v>
      </c>
      <c r="G333" s="45" t="s">
        <v>315</v>
      </c>
      <c r="H333" s="45"/>
    </row>
    <row r="334" spans="2:8" ht="99.9" hidden="1" customHeight="1" x14ac:dyDescent="0.35">
      <c r="B334" s="54" t="s">
        <v>893</v>
      </c>
      <c r="C334" s="59" t="s">
        <v>904</v>
      </c>
      <c r="D334" s="59" t="s">
        <v>907</v>
      </c>
      <c r="E334" s="59" t="s">
        <v>907</v>
      </c>
      <c r="F334" s="59" t="s">
        <v>335</v>
      </c>
      <c r="G334" s="59" t="s">
        <v>911</v>
      </c>
      <c r="H334" s="33"/>
    </row>
    <row r="335" spans="2:8" ht="99.9" hidden="1" customHeight="1" x14ac:dyDescent="0.35">
      <c r="B335" s="42" t="s">
        <v>896</v>
      </c>
      <c r="C335" s="191" t="s">
        <v>524</v>
      </c>
      <c r="D335" s="184"/>
      <c r="E335" s="184"/>
      <c r="F335" s="185"/>
      <c r="G335" s="45" t="s">
        <v>321</v>
      </c>
      <c r="H335" s="45"/>
    </row>
    <row r="336" spans="2:8" ht="99.9" hidden="1" customHeight="1" x14ac:dyDescent="0.35">
      <c r="B336" s="54" t="s">
        <v>897</v>
      </c>
      <c r="C336" s="59" t="s">
        <v>66</v>
      </c>
      <c r="D336" s="59" t="s">
        <v>906</v>
      </c>
      <c r="E336" s="59" t="s">
        <v>906</v>
      </c>
      <c r="F336" s="59" t="s">
        <v>910</v>
      </c>
      <c r="G336" s="59" t="s">
        <v>324</v>
      </c>
      <c r="H336" s="33"/>
    </row>
    <row r="337" spans="2:8" ht="99.9" hidden="1" customHeight="1" x14ac:dyDescent="0.35">
      <c r="B337" s="42" t="s">
        <v>898</v>
      </c>
      <c r="C337" s="45" t="s">
        <v>908</v>
      </c>
      <c r="D337" s="45" t="s">
        <v>139</v>
      </c>
      <c r="E337" s="45" t="s">
        <v>139</v>
      </c>
      <c r="F337" s="45" t="s">
        <v>912</v>
      </c>
      <c r="G337" s="45" t="s">
        <v>328</v>
      </c>
      <c r="H337" s="45"/>
    </row>
    <row r="338" spans="2:8" ht="99.9" hidden="1" customHeight="1" x14ac:dyDescent="0.35">
      <c r="B338" s="54" t="s">
        <v>899</v>
      </c>
      <c r="C338" s="59"/>
      <c r="D338" s="59"/>
      <c r="E338" s="59"/>
      <c r="F338" s="59"/>
      <c r="G338" s="59" t="s">
        <v>331</v>
      </c>
      <c r="H338" s="33"/>
    </row>
    <row r="339" spans="2:8" ht="99.9" hidden="1" customHeight="1" x14ac:dyDescent="0.35">
      <c r="B339" s="42" t="s">
        <v>900</v>
      </c>
      <c r="C339" s="45" t="s">
        <v>490</v>
      </c>
      <c r="D339" s="45" t="s">
        <v>668</v>
      </c>
      <c r="E339" s="45" t="s">
        <v>668</v>
      </c>
      <c r="F339" s="45" t="s">
        <v>713</v>
      </c>
      <c r="G339" s="45" t="s">
        <v>336</v>
      </c>
      <c r="H339" s="45"/>
    </row>
    <row r="340" spans="2:8" ht="99.9" hidden="1" customHeight="1" x14ac:dyDescent="0.35">
      <c r="B340" s="54" t="s">
        <v>1033</v>
      </c>
      <c r="C340" s="59" t="s">
        <v>261</v>
      </c>
      <c r="D340" s="59" t="s">
        <v>62</v>
      </c>
      <c r="E340" s="59" t="s">
        <v>62</v>
      </c>
      <c r="F340" s="59" t="s">
        <v>56</v>
      </c>
      <c r="G340" s="59" t="s">
        <v>338</v>
      </c>
      <c r="H340" s="33"/>
    </row>
    <row r="341" spans="2:8" ht="99.9" hidden="1" customHeight="1" x14ac:dyDescent="0.35">
      <c r="B341" s="42" t="s">
        <v>901</v>
      </c>
      <c r="C341" s="45"/>
      <c r="D341" s="45"/>
      <c r="E341" s="45"/>
      <c r="F341" s="45"/>
      <c r="G341" s="45" t="s">
        <v>340</v>
      </c>
      <c r="H341" s="45"/>
    </row>
    <row r="342" spans="2:8" ht="99.9" hidden="1" customHeight="1" x14ac:dyDescent="0.35">
      <c r="B342" s="54" t="s">
        <v>902</v>
      </c>
      <c r="C342" s="59" t="s">
        <v>184</v>
      </c>
      <c r="D342" s="59" t="s">
        <v>491</v>
      </c>
      <c r="E342" s="59" t="s">
        <v>491</v>
      </c>
      <c r="F342" s="59" t="s">
        <v>707</v>
      </c>
      <c r="G342" s="59" t="s">
        <v>344</v>
      </c>
      <c r="H342" s="33"/>
    </row>
    <row r="343" spans="2:8" ht="99.9" hidden="1" customHeight="1" x14ac:dyDescent="0.35">
      <c r="B343" s="42" t="s">
        <v>913</v>
      </c>
      <c r="C343" s="45" t="s">
        <v>936</v>
      </c>
      <c r="D343" s="45" t="s">
        <v>939</v>
      </c>
      <c r="E343" s="45" t="s">
        <v>939</v>
      </c>
      <c r="F343" s="45" t="s">
        <v>172</v>
      </c>
      <c r="G343" s="45" t="s">
        <v>349</v>
      </c>
      <c r="H343" s="45" t="s">
        <v>942</v>
      </c>
    </row>
    <row r="344" spans="2:8" ht="80.099999999999994" hidden="1" customHeight="1" x14ac:dyDescent="0.35">
      <c r="B344" s="54" t="s">
        <v>914</v>
      </c>
      <c r="C344" s="186" t="s">
        <v>925</v>
      </c>
      <c r="D344" s="187"/>
      <c r="E344" s="187"/>
      <c r="F344" s="188"/>
      <c r="G344" s="59" t="s">
        <v>935</v>
      </c>
      <c r="H344" s="33" t="s">
        <v>951</v>
      </c>
    </row>
    <row r="345" spans="2:8" ht="99.9" hidden="1" customHeight="1" x14ac:dyDescent="0.35">
      <c r="B345" s="42" t="s">
        <v>915</v>
      </c>
      <c r="C345" s="45" t="s">
        <v>8</v>
      </c>
      <c r="D345" s="45" t="s">
        <v>868</v>
      </c>
      <c r="E345" s="45" t="s">
        <v>868</v>
      </c>
      <c r="F345" s="45" t="s">
        <v>740</v>
      </c>
      <c r="G345" s="45" t="s">
        <v>367</v>
      </c>
      <c r="H345" s="45" t="s">
        <v>943</v>
      </c>
    </row>
    <row r="346" spans="2:8" ht="99.9" hidden="1" customHeight="1" x14ac:dyDescent="0.35">
      <c r="B346" s="54" t="s">
        <v>916</v>
      </c>
      <c r="C346" s="59" t="s">
        <v>865</v>
      </c>
      <c r="D346" s="59" t="s">
        <v>532</v>
      </c>
      <c r="E346" s="59" t="s">
        <v>532</v>
      </c>
      <c r="F346" s="59" t="s">
        <v>47</v>
      </c>
      <c r="G346" s="59" t="s">
        <v>929</v>
      </c>
      <c r="H346" s="33" t="s">
        <v>944</v>
      </c>
    </row>
    <row r="347" spans="2:8" ht="39.9" hidden="1" customHeight="1" x14ac:dyDescent="0.35">
      <c r="B347" s="42" t="s">
        <v>917</v>
      </c>
      <c r="C347" s="45"/>
      <c r="D347" s="45"/>
      <c r="E347" s="45"/>
      <c r="F347" s="45"/>
      <c r="G347" s="45" t="s">
        <v>934</v>
      </c>
      <c r="H347" s="45" t="s">
        <v>952</v>
      </c>
    </row>
    <row r="348" spans="2:8" ht="117" hidden="1" customHeight="1" x14ac:dyDescent="0.35">
      <c r="B348" s="54" t="s">
        <v>918</v>
      </c>
      <c r="C348" s="59" t="s">
        <v>413</v>
      </c>
      <c r="D348" s="59" t="s">
        <v>815</v>
      </c>
      <c r="E348" s="59" t="s">
        <v>46</v>
      </c>
      <c r="F348" s="59" t="s">
        <v>494</v>
      </c>
      <c r="G348" s="59" t="s">
        <v>369</v>
      </c>
      <c r="H348" s="33" t="s">
        <v>945</v>
      </c>
    </row>
    <row r="349" spans="2:8" ht="99.9" hidden="1" customHeight="1" x14ac:dyDescent="0.35">
      <c r="B349" s="42" t="s">
        <v>919</v>
      </c>
      <c r="C349" s="45" t="s">
        <v>706</v>
      </c>
      <c r="D349" s="45" t="s">
        <v>62</v>
      </c>
      <c r="E349" s="45" t="s">
        <v>62</v>
      </c>
      <c r="F349" s="45" t="s">
        <v>940</v>
      </c>
      <c r="G349" s="45" t="s">
        <v>930</v>
      </c>
      <c r="H349" s="45" t="s">
        <v>946</v>
      </c>
    </row>
    <row r="350" spans="2:8" ht="80.099999999999994" hidden="1" customHeight="1" x14ac:dyDescent="0.35">
      <c r="B350" s="54" t="s">
        <v>920</v>
      </c>
      <c r="C350" s="189" t="s">
        <v>926</v>
      </c>
      <c r="D350" s="187"/>
      <c r="E350" s="187"/>
      <c r="F350" s="188"/>
      <c r="G350" s="59" t="s">
        <v>372</v>
      </c>
      <c r="H350" s="33" t="s">
        <v>953</v>
      </c>
    </row>
    <row r="351" spans="2:8" ht="99.9" hidden="1" customHeight="1" x14ac:dyDescent="0.35">
      <c r="B351" s="42" t="s">
        <v>921</v>
      </c>
      <c r="C351" s="45" t="s">
        <v>744</v>
      </c>
      <c r="D351" s="45" t="s">
        <v>938</v>
      </c>
      <c r="E351" s="45" t="s">
        <v>938</v>
      </c>
      <c r="F351" s="45" t="s">
        <v>569</v>
      </c>
      <c r="G351" s="45" t="s">
        <v>931</v>
      </c>
      <c r="H351" s="45" t="s">
        <v>947</v>
      </c>
    </row>
    <row r="352" spans="2:8" ht="99.9" hidden="1" customHeight="1" x14ac:dyDescent="0.35">
      <c r="B352" s="54" t="s">
        <v>922</v>
      </c>
      <c r="C352" s="59" t="s">
        <v>291</v>
      </c>
      <c r="D352" s="59" t="s">
        <v>906</v>
      </c>
      <c r="E352" s="59" t="s">
        <v>906</v>
      </c>
      <c r="F352" s="59" t="s">
        <v>8</v>
      </c>
      <c r="G352" s="59" t="s">
        <v>424</v>
      </c>
      <c r="H352" s="33" t="s">
        <v>950</v>
      </c>
    </row>
    <row r="353" spans="2:8" ht="39.9" hidden="1" customHeight="1" x14ac:dyDescent="0.35">
      <c r="B353" s="42" t="s">
        <v>923</v>
      </c>
      <c r="C353" s="56"/>
      <c r="D353" s="45"/>
      <c r="E353" s="45"/>
      <c r="F353" s="57"/>
      <c r="G353" s="45" t="s">
        <v>781</v>
      </c>
      <c r="H353" s="45" t="s">
        <v>952</v>
      </c>
    </row>
    <row r="354" spans="2:8" ht="99.9" hidden="1" customHeight="1" x14ac:dyDescent="0.35">
      <c r="B354" s="54" t="s">
        <v>928</v>
      </c>
      <c r="C354" s="190" t="s">
        <v>927</v>
      </c>
      <c r="D354" s="187"/>
      <c r="E354" s="187"/>
      <c r="F354" s="187"/>
      <c r="G354" s="187"/>
      <c r="H354" s="188"/>
    </row>
    <row r="355" spans="2:8" ht="99.9" hidden="1" customHeight="1" x14ac:dyDescent="0.35">
      <c r="B355" s="42" t="s">
        <v>924</v>
      </c>
      <c r="C355" s="45" t="s">
        <v>497</v>
      </c>
      <c r="D355" s="45" t="s">
        <v>937</v>
      </c>
      <c r="E355" s="45" t="s">
        <v>937</v>
      </c>
      <c r="F355" s="45" t="s">
        <v>941</v>
      </c>
      <c r="G355" s="45" t="s">
        <v>932</v>
      </c>
      <c r="H355" s="45" t="s">
        <v>948</v>
      </c>
    </row>
    <row r="356" spans="2:8" ht="99.9" hidden="1" customHeight="1" x14ac:dyDescent="0.35">
      <c r="B356" s="54" t="s">
        <v>1034</v>
      </c>
      <c r="C356" s="59" t="s">
        <v>227</v>
      </c>
      <c r="D356" s="59" t="s">
        <v>713</v>
      </c>
      <c r="E356" s="59" t="s">
        <v>713</v>
      </c>
      <c r="F356" s="59" t="s">
        <v>266</v>
      </c>
      <c r="G356" s="59" t="s">
        <v>933</v>
      </c>
      <c r="H356" s="33" t="s">
        <v>949</v>
      </c>
    </row>
    <row r="357" spans="2:8" ht="50.1" hidden="1" customHeight="1" x14ac:dyDescent="0.35">
      <c r="B357" s="42" t="s">
        <v>954</v>
      </c>
      <c r="C357" s="45"/>
      <c r="D357" s="45"/>
      <c r="E357" s="45"/>
      <c r="F357" s="45"/>
      <c r="G357" s="45" t="s">
        <v>966</v>
      </c>
      <c r="H357" s="45" t="s">
        <v>952</v>
      </c>
    </row>
    <row r="358" spans="2:8" ht="99.9" hidden="1" customHeight="1" x14ac:dyDescent="0.35">
      <c r="B358" s="54" t="s">
        <v>955</v>
      </c>
      <c r="C358" s="59" t="s">
        <v>976</v>
      </c>
      <c r="D358" s="59" t="s">
        <v>668</v>
      </c>
      <c r="E358" s="59" t="s">
        <v>668</v>
      </c>
      <c r="F358" s="59" t="s">
        <v>189</v>
      </c>
      <c r="G358" s="59" t="s">
        <v>400</v>
      </c>
      <c r="H358" s="33" t="s">
        <v>979</v>
      </c>
    </row>
    <row r="359" spans="2:8" ht="99.9" hidden="1" customHeight="1" x14ac:dyDescent="0.35">
      <c r="B359" s="42" t="s">
        <v>956</v>
      </c>
      <c r="C359" s="45" t="s">
        <v>903</v>
      </c>
      <c r="D359" s="45" t="s">
        <v>139</v>
      </c>
      <c r="E359" s="45" t="s">
        <v>986</v>
      </c>
      <c r="F359" s="45" t="s">
        <v>977</v>
      </c>
      <c r="G359" s="45" t="s">
        <v>404</v>
      </c>
      <c r="H359" s="45" t="s">
        <v>980</v>
      </c>
    </row>
    <row r="360" spans="2:8" ht="50.1" hidden="1" customHeight="1" x14ac:dyDescent="0.35">
      <c r="B360" s="54" t="s">
        <v>957</v>
      </c>
      <c r="C360" s="59"/>
      <c r="D360" s="59"/>
      <c r="E360" s="59"/>
      <c r="F360" s="59"/>
      <c r="G360" s="59" t="s">
        <v>406</v>
      </c>
      <c r="H360" s="33" t="s">
        <v>987</v>
      </c>
    </row>
    <row r="361" spans="2:8" ht="99.9" hidden="1" customHeight="1" x14ac:dyDescent="0.35">
      <c r="B361" s="42" t="s">
        <v>958</v>
      </c>
      <c r="C361" s="45" t="s">
        <v>977</v>
      </c>
      <c r="D361" s="45" t="s">
        <v>974</v>
      </c>
      <c r="E361" s="45" t="s">
        <v>974</v>
      </c>
      <c r="F361" s="45" t="s">
        <v>941</v>
      </c>
      <c r="G361" s="45" t="s">
        <v>410</v>
      </c>
      <c r="H361" s="45" t="s">
        <v>981</v>
      </c>
    </row>
    <row r="362" spans="2:8" ht="99.9" hidden="1" customHeight="1" x14ac:dyDescent="0.35">
      <c r="B362" s="54" t="s">
        <v>959</v>
      </c>
      <c r="C362" s="59" t="s">
        <v>36</v>
      </c>
      <c r="D362" s="59" t="s">
        <v>195</v>
      </c>
      <c r="E362" s="59" t="s">
        <v>139</v>
      </c>
      <c r="F362" s="59" t="s">
        <v>975</v>
      </c>
      <c r="G362" s="59" t="s">
        <v>414</v>
      </c>
      <c r="H362" s="33" t="s">
        <v>982</v>
      </c>
    </row>
    <row r="363" spans="2:8" ht="80.099999999999994" hidden="1" customHeight="1" x14ac:dyDescent="0.35">
      <c r="B363" s="42" t="s">
        <v>960</v>
      </c>
      <c r="C363" s="45"/>
      <c r="D363" s="45"/>
      <c r="E363" s="45"/>
      <c r="F363" s="45"/>
      <c r="G363" s="45" t="s">
        <v>967</v>
      </c>
      <c r="H363" s="45" t="s">
        <v>953</v>
      </c>
    </row>
    <row r="364" spans="2:8" ht="99.9" hidden="1" customHeight="1" x14ac:dyDescent="0.35">
      <c r="B364" s="54" t="s">
        <v>961</v>
      </c>
      <c r="C364" s="59" t="s">
        <v>974</v>
      </c>
      <c r="D364" s="59" t="s">
        <v>973</v>
      </c>
      <c r="E364" s="59" t="s">
        <v>973</v>
      </c>
      <c r="F364" s="59" t="s">
        <v>56</v>
      </c>
      <c r="G364" s="59" t="s">
        <v>418</v>
      </c>
      <c r="H364" s="33" t="s">
        <v>984</v>
      </c>
    </row>
    <row r="365" spans="2:8" ht="99.9" hidden="1" customHeight="1" x14ac:dyDescent="0.35">
      <c r="B365" s="42" t="s">
        <v>962</v>
      </c>
      <c r="C365" s="45" t="s">
        <v>706</v>
      </c>
      <c r="D365" s="45" t="s">
        <v>978</v>
      </c>
      <c r="E365" s="45" t="s">
        <v>978</v>
      </c>
      <c r="F365" s="45" t="s">
        <v>940</v>
      </c>
      <c r="G365" s="45" t="s">
        <v>808</v>
      </c>
      <c r="H365" s="45" t="s">
        <v>985</v>
      </c>
    </row>
    <row r="366" spans="2:8" ht="80.099999999999994" hidden="1" customHeight="1" x14ac:dyDescent="0.35">
      <c r="B366" s="54" t="s">
        <v>963</v>
      </c>
      <c r="C366" s="186" t="s">
        <v>971</v>
      </c>
      <c r="D366" s="187"/>
      <c r="E366" s="187"/>
      <c r="F366" s="188"/>
      <c r="G366" s="59" t="s">
        <v>968</v>
      </c>
      <c r="H366" s="33" t="s">
        <v>953</v>
      </c>
    </row>
    <row r="367" spans="2:8" ht="99.9" hidden="1" customHeight="1" x14ac:dyDescent="0.35">
      <c r="B367" s="42" t="s">
        <v>964</v>
      </c>
      <c r="C367" s="45" t="s">
        <v>54</v>
      </c>
      <c r="D367" s="45" t="s">
        <v>456</v>
      </c>
      <c r="E367" s="45" t="s">
        <v>456</v>
      </c>
      <c r="F367" s="45" t="s">
        <v>707</v>
      </c>
      <c r="G367" s="45" t="s">
        <v>969</v>
      </c>
      <c r="H367" s="45" t="s">
        <v>950</v>
      </c>
    </row>
    <row r="368" spans="2:8" ht="99.9" hidden="1" customHeight="1" x14ac:dyDescent="0.35">
      <c r="B368" s="54" t="s">
        <v>1035</v>
      </c>
      <c r="C368" s="186" t="s">
        <v>972</v>
      </c>
      <c r="D368" s="187"/>
      <c r="E368" s="187"/>
      <c r="F368" s="188"/>
      <c r="G368" s="59" t="s">
        <v>414</v>
      </c>
      <c r="H368" s="33" t="s">
        <v>983</v>
      </c>
    </row>
    <row r="369" spans="1:8" ht="49.5" hidden="1" customHeight="1" x14ac:dyDescent="0.35">
      <c r="B369" s="42" t="s">
        <v>965</v>
      </c>
      <c r="C369" s="45"/>
      <c r="D369" s="45"/>
      <c r="E369" s="45"/>
      <c r="F369" s="45"/>
      <c r="G369" s="45" t="s">
        <v>970</v>
      </c>
      <c r="H369" s="45" t="s">
        <v>953</v>
      </c>
    </row>
    <row r="370" spans="1:8" ht="99.9" hidden="1" customHeight="1" x14ac:dyDescent="0.35">
      <c r="B370" s="54" t="s">
        <v>988</v>
      </c>
      <c r="C370" s="59" t="s">
        <v>976</v>
      </c>
      <c r="D370" s="59" t="s">
        <v>233</v>
      </c>
      <c r="E370" s="59" t="s">
        <v>233</v>
      </c>
      <c r="F370" s="59" t="s">
        <v>977</v>
      </c>
      <c r="G370" s="59" t="s">
        <v>1004</v>
      </c>
      <c r="H370" s="33" t="s">
        <v>1016</v>
      </c>
    </row>
    <row r="371" spans="1:8" ht="99.9" hidden="1" customHeight="1" x14ac:dyDescent="0.35">
      <c r="B371" s="42" t="s">
        <v>989</v>
      </c>
      <c r="C371" s="45" t="s">
        <v>862</v>
      </c>
      <c r="D371" s="45" t="s">
        <v>195</v>
      </c>
      <c r="E371" s="45" t="s">
        <v>139</v>
      </c>
      <c r="F371" s="45" t="s">
        <v>1011</v>
      </c>
      <c r="G371" s="45" t="s">
        <v>436</v>
      </c>
      <c r="H371" s="45" t="s">
        <v>1017</v>
      </c>
    </row>
    <row r="372" spans="1:8" ht="50.1" hidden="1" customHeight="1" x14ac:dyDescent="0.35">
      <c r="B372" s="54" t="s">
        <v>990</v>
      </c>
      <c r="C372" s="59"/>
      <c r="D372" s="59"/>
      <c r="E372" s="59"/>
      <c r="F372" s="59"/>
      <c r="G372" s="59" t="s">
        <v>1005</v>
      </c>
      <c r="H372" s="33"/>
    </row>
    <row r="373" spans="1:8" ht="99.9" hidden="1" customHeight="1" x14ac:dyDescent="0.35">
      <c r="B373" s="42" t="s">
        <v>991</v>
      </c>
      <c r="C373" s="45" t="s">
        <v>977</v>
      </c>
      <c r="D373" s="45" t="s">
        <v>139</v>
      </c>
      <c r="E373" s="45" t="s">
        <v>196</v>
      </c>
      <c r="F373" s="45" t="s">
        <v>941</v>
      </c>
      <c r="G373" s="45" t="s">
        <v>440</v>
      </c>
      <c r="H373" s="45" t="s">
        <v>1012</v>
      </c>
    </row>
    <row r="374" spans="1:8" ht="99.9" hidden="1" customHeight="1" x14ac:dyDescent="0.35">
      <c r="B374" s="54" t="s">
        <v>992</v>
      </c>
      <c r="C374" s="59" t="s">
        <v>776</v>
      </c>
      <c r="D374" s="59" t="s">
        <v>974</v>
      </c>
      <c r="E374" s="59" t="s">
        <v>974</v>
      </c>
      <c r="F374" s="59" t="s">
        <v>56</v>
      </c>
      <c r="G374" s="59" t="s">
        <v>56</v>
      </c>
      <c r="H374" s="33" t="s">
        <v>1015</v>
      </c>
    </row>
    <row r="375" spans="1:8" ht="50.1" hidden="1" customHeight="1" x14ac:dyDescent="0.35">
      <c r="B375" s="42" t="s">
        <v>993</v>
      </c>
      <c r="C375" s="45"/>
      <c r="D375" s="45"/>
      <c r="E375" s="45"/>
      <c r="F375" s="45"/>
      <c r="G375" s="45" t="s">
        <v>969</v>
      </c>
      <c r="H375" s="45"/>
    </row>
    <row r="376" spans="1:8" ht="99.9" hidden="1" customHeight="1" x14ac:dyDescent="0.35">
      <c r="B376" s="54" t="s">
        <v>994</v>
      </c>
      <c r="C376" s="59" t="s">
        <v>1008</v>
      </c>
      <c r="D376" s="59" t="s">
        <v>1009</v>
      </c>
      <c r="E376" s="59" t="s">
        <v>1009</v>
      </c>
      <c r="F376" s="59" t="s">
        <v>172</v>
      </c>
      <c r="G376" s="59" t="s">
        <v>967</v>
      </c>
      <c r="H376" s="33" t="s">
        <v>1013</v>
      </c>
    </row>
    <row r="377" spans="1:8" ht="99.9" hidden="1" customHeight="1" x14ac:dyDescent="0.35">
      <c r="B377" s="42" t="s">
        <v>995</v>
      </c>
      <c r="C377" s="45" t="s">
        <v>741</v>
      </c>
      <c r="D377" s="45" t="s">
        <v>978</v>
      </c>
      <c r="E377" s="45" t="s">
        <v>978</v>
      </c>
      <c r="F377" s="45" t="s">
        <v>459</v>
      </c>
      <c r="G377" s="45" t="s">
        <v>1006</v>
      </c>
      <c r="H377" s="45" t="s">
        <v>1014</v>
      </c>
    </row>
    <row r="378" spans="1:8" ht="31.5" hidden="1" customHeight="1" x14ac:dyDescent="0.35">
      <c r="B378" s="54" t="s">
        <v>996</v>
      </c>
      <c r="C378" s="59"/>
      <c r="D378" s="59"/>
      <c r="E378" s="59"/>
      <c r="F378" s="59"/>
      <c r="G378" s="59" t="s">
        <v>1007</v>
      </c>
      <c r="H378" s="33"/>
    </row>
    <row r="379" spans="1:8" ht="99.9" hidden="1" customHeight="1" x14ac:dyDescent="0.35">
      <c r="B379" s="42" t="s">
        <v>997</v>
      </c>
      <c r="C379" s="45" t="s">
        <v>775</v>
      </c>
      <c r="D379" s="45" t="s">
        <v>709</v>
      </c>
      <c r="E379" s="45" t="s">
        <v>709</v>
      </c>
      <c r="F379" s="45" t="s">
        <v>854</v>
      </c>
      <c r="G379" s="45" t="s">
        <v>1010</v>
      </c>
      <c r="H379" s="45" t="s">
        <v>1018</v>
      </c>
    </row>
    <row r="380" spans="1:8" ht="99.9" hidden="1" customHeight="1" x14ac:dyDescent="0.35">
      <c r="B380" s="54" t="s">
        <v>998</v>
      </c>
      <c r="C380" s="186" t="s">
        <v>1003</v>
      </c>
      <c r="D380" s="187"/>
      <c r="E380" s="187"/>
      <c r="F380" s="187"/>
      <c r="G380" s="187"/>
      <c r="H380" s="188"/>
    </row>
    <row r="381" spans="1:8" ht="99.9" hidden="1" customHeight="1" x14ac:dyDescent="0.35">
      <c r="B381" s="42" t="s">
        <v>999</v>
      </c>
      <c r="C381" s="183" t="s">
        <v>1002</v>
      </c>
      <c r="D381" s="184"/>
      <c r="E381" s="184"/>
      <c r="F381" s="185"/>
      <c r="G381" s="45" t="s">
        <v>781</v>
      </c>
      <c r="H381" s="45"/>
    </row>
    <row r="382" spans="1:8" ht="99.9" hidden="1" customHeight="1" x14ac:dyDescent="0.35">
      <c r="B382" s="54" t="s">
        <v>1000</v>
      </c>
      <c r="C382" s="186" t="s">
        <v>1001</v>
      </c>
      <c r="D382" s="187"/>
      <c r="E382" s="187"/>
      <c r="F382" s="192"/>
      <c r="G382" s="192"/>
      <c r="H382" s="188"/>
    </row>
    <row r="383" spans="1:8" ht="99.9" hidden="1" customHeight="1" x14ac:dyDescent="0.35">
      <c r="B383" s="79"/>
      <c r="C383" s="80"/>
      <c r="D383" s="80"/>
      <c r="E383" s="80"/>
      <c r="F383" s="82"/>
      <c r="G383" s="80"/>
      <c r="H383" s="80"/>
    </row>
    <row r="384" spans="1:8" s="78" customFormat="1" ht="24.6" hidden="1" x14ac:dyDescent="0.3">
      <c r="A384" s="106" t="s">
        <v>1024</v>
      </c>
      <c r="B384" s="107">
        <v>42005</v>
      </c>
      <c r="C384" s="168" t="s">
        <v>1036</v>
      </c>
      <c r="D384" s="169"/>
      <c r="E384" s="169"/>
      <c r="F384" s="170"/>
      <c r="G384" s="170"/>
      <c r="H384" s="171"/>
    </row>
    <row r="385" spans="1:8" s="78" customFormat="1" ht="19.8" hidden="1" x14ac:dyDescent="0.3">
      <c r="A385" s="106" t="s">
        <v>1026</v>
      </c>
      <c r="B385" s="107">
        <v>42007</v>
      </c>
      <c r="C385" s="81"/>
      <c r="D385" s="81"/>
      <c r="E385" s="81"/>
      <c r="F385" s="81"/>
      <c r="G385" s="83"/>
      <c r="H385" s="81"/>
    </row>
    <row r="386" spans="1:8" s="78" customFormat="1" ht="99" hidden="1" x14ac:dyDescent="0.3">
      <c r="A386" s="124" t="s">
        <v>1180</v>
      </c>
      <c r="B386" s="107">
        <v>42010</v>
      </c>
      <c r="C386" s="59" t="s">
        <v>66</v>
      </c>
      <c r="D386" s="59" t="s">
        <v>264</v>
      </c>
      <c r="E386" s="59" t="s">
        <v>264</v>
      </c>
      <c r="F386" s="59" t="s">
        <v>172</v>
      </c>
      <c r="H386" s="59" t="s">
        <v>1065</v>
      </c>
    </row>
    <row r="387" spans="1:8" s="78" customFormat="1" ht="79.2" hidden="1" x14ac:dyDescent="0.3">
      <c r="A387" s="124" t="s">
        <v>1181</v>
      </c>
      <c r="B387" s="107">
        <v>42012</v>
      </c>
      <c r="C387" s="59" t="s">
        <v>111</v>
      </c>
      <c r="D387" s="59" t="s">
        <v>139</v>
      </c>
      <c r="E387" s="59" t="s">
        <v>139</v>
      </c>
      <c r="F387" s="59" t="s">
        <v>266</v>
      </c>
      <c r="H387" s="59" t="s">
        <v>1058</v>
      </c>
    </row>
    <row r="388" spans="1:8" s="78" customFormat="1" ht="19.8" hidden="1" x14ac:dyDescent="0.3">
      <c r="A388" s="106" t="s">
        <v>1026</v>
      </c>
      <c r="B388" s="107">
        <v>42014</v>
      </c>
      <c r="H388" s="59"/>
    </row>
    <row r="389" spans="1:8" s="78" customFormat="1" ht="138.6" hidden="1" x14ac:dyDescent="0.3">
      <c r="A389" s="124" t="s">
        <v>1180</v>
      </c>
      <c r="B389" s="107">
        <v>42017</v>
      </c>
      <c r="C389" s="59" t="s">
        <v>178</v>
      </c>
      <c r="D389" s="59" t="s">
        <v>268</v>
      </c>
      <c r="E389" s="59" t="s">
        <v>268</v>
      </c>
      <c r="F389" s="59" t="s">
        <v>108</v>
      </c>
      <c r="H389" s="59" t="s">
        <v>1059</v>
      </c>
    </row>
    <row r="390" spans="1:8" s="78" customFormat="1" ht="79.2" hidden="1" x14ac:dyDescent="0.3">
      <c r="A390" s="124" t="s">
        <v>1181</v>
      </c>
      <c r="B390" s="107">
        <v>42019</v>
      </c>
      <c r="C390" s="59" t="s">
        <v>211</v>
      </c>
      <c r="D390" s="59" t="s">
        <v>195</v>
      </c>
      <c r="E390" s="59" t="s">
        <v>196</v>
      </c>
      <c r="F390" s="59" t="s">
        <v>270</v>
      </c>
      <c r="H390" s="59" t="s">
        <v>1060</v>
      </c>
    </row>
    <row r="391" spans="1:8" s="78" customFormat="1" ht="19.8" hidden="1" x14ac:dyDescent="0.3">
      <c r="A391" s="106" t="s">
        <v>1026</v>
      </c>
      <c r="B391" s="107">
        <v>42021</v>
      </c>
      <c r="H391" s="59"/>
    </row>
    <row r="392" spans="1:8" s="78" customFormat="1" ht="79.2" hidden="1" x14ac:dyDescent="0.3">
      <c r="A392" s="124" t="s">
        <v>1180</v>
      </c>
      <c r="B392" s="107">
        <v>42024</v>
      </c>
      <c r="C392" s="59" t="s">
        <v>272</v>
      </c>
      <c r="D392" s="59" t="s">
        <v>141</v>
      </c>
      <c r="E392" s="59" t="s">
        <v>141</v>
      </c>
      <c r="F392" s="59" t="s">
        <v>273</v>
      </c>
      <c r="H392" s="59" t="s">
        <v>1061</v>
      </c>
    </row>
    <row r="393" spans="1:8" s="78" customFormat="1" ht="79.2" hidden="1" x14ac:dyDescent="0.3">
      <c r="A393" s="124" t="s">
        <v>1181</v>
      </c>
      <c r="B393" s="107">
        <v>42026</v>
      </c>
      <c r="C393" s="59" t="s">
        <v>36</v>
      </c>
      <c r="D393" s="59" t="s">
        <v>184</v>
      </c>
      <c r="E393" s="59" t="s">
        <v>275</v>
      </c>
      <c r="F393" s="59" t="s">
        <v>142</v>
      </c>
      <c r="H393" s="59" t="s">
        <v>1062</v>
      </c>
    </row>
    <row r="394" spans="1:8" s="78" customFormat="1" ht="19.8" hidden="1" x14ac:dyDescent="0.3">
      <c r="A394" s="106" t="s">
        <v>1026</v>
      </c>
      <c r="B394" s="107">
        <v>42028</v>
      </c>
      <c r="H394" s="59"/>
    </row>
    <row r="395" spans="1:8" s="78" customFormat="1" ht="99" hidden="1" x14ac:dyDescent="0.3">
      <c r="A395" s="124" t="s">
        <v>1180</v>
      </c>
      <c r="B395" s="107">
        <v>42031</v>
      </c>
      <c r="C395" s="59" t="s">
        <v>277</v>
      </c>
      <c r="D395" s="59" t="s">
        <v>277</v>
      </c>
      <c r="E395" s="59" t="s">
        <v>277</v>
      </c>
      <c r="F395" s="59" t="s">
        <v>278</v>
      </c>
      <c r="H395" s="59" t="s">
        <v>1063</v>
      </c>
    </row>
    <row r="396" spans="1:8" s="78" customFormat="1" ht="79.2" hidden="1" x14ac:dyDescent="0.3">
      <c r="A396" s="124" t="s">
        <v>1181</v>
      </c>
      <c r="B396" s="107">
        <v>42033</v>
      </c>
      <c r="C396" s="59" t="s">
        <v>1045</v>
      </c>
      <c r="D396" s="59" t="s">
        <v>1046</v>
      </c>
      <c r="E396" s="59" t="s">
        <v>1046</v>
      </c>
      <c r="F396" s="59" t="s">
        <v>1047</v>
      </c>
      <c r="H396" s="59" t="s">
        <v>1064</v>
      </c>
    </row>
    <row r="397" spans="1:8" s="78" customFormat="1" ht="84.9" hidden="1" customHeight="1" x14ac:dyDescent="0.3">
      <c r="A397" s="106" t="s">
        <v>1026</v>
      </c>
      <c r="B397" s="107">
        <v>42035</v>
      </c>
      <c r="C397" s="81"/>
      <c r="D397" s="81"/>
      <c r="E397" s="81"/>
      <c r="F397" s="81"/>
      <c r="G397" s="83"/>
      <c r="H397" s="81"/>
    </row>
    <row r="398" spans="1:8" s="78" customFormat="1" ht="99" customHeight="1" x14ac:dyDescent="0.3">
      <c r="A398" s="124" t="s">
        <v>1180</v>
      </c>
      <c r="B398" s="107">
        <v>42038</v>
      </c>
      <c r="C398" s="59" t="s">
        <v>66</v>
      </c>
      <c r="D398" s="59" t="s">
        <v>628</v>
      </c>
      <c r="E398" s="59" t="s">
        <v>264</v>
      </c>
      <c r="F398" s="59" t="s">
        <v>650</v>
      </c>
      <c r="G398" s="83"/>
      <c r="H398" s="81"/>
    </row>
    <row r="399" spans="1:8" s="78" customFormat="1" ht="84.9" customHeight="1" x14ac:dyDescent="0.3">
      <c r="A399" s="124" t="s">
        <v>1181</v>
      </c>
      <c r="B399" s="107">
        <v>42040</v>
      </c>
      <c r="C399" s="59" t="s">
        <v>665</v>
      </c>
      <c r="D399" s="59" t="s">
        <v>62</v>
      </c>
      <c r="E399" s="59" t="s">
        <v>62</v>
      </c>
      <c r="F399" s="59" t="s">
        <v>56</v>
      </c>
      <c r="G399" s="83"/>
      <c r="H399" s="81"/>
    </row>
    <row r="400" spans="1:8" s="78" customFormat="1" ht="84.9" customHeight="1" x14ac:dyDescent="0.3">
      <c r="A400" s="106" t="s">
        <v>1026</v>
      </c>
      <c r="B400" s="107">
        <v>42042</v>
      </c>
      <c r="C400" s="59"/>
      <c r="D400" s="59"/>
      <c r="E400" s="59"/>
      <c r="F400" s="59"/>
      <c r="G400" s="83"/>
      <c r="H400" s="81"/>
    </row>
    <row r="401" spans="1:8" s="78" customFormat="1" ht="84.9" customHeight="1" x14ac:dyDescent="0.3">
      <c r="A401" s="124" t="s">
        <v>1180</v>
      </c>
      <c r="B401" s="107">
        <v>42045</v>
      </c>
      <c r="C401" s="59" t="s">
        <v>54</v>
      </c>
      <c r="D401" s="59" t="s">
        <v>139</v>
      </c>
      <c r="E401" s="59" t="s">
        <v>139</v>
      </c>
      <c r="F401" s="59" t="s">
        <v>667</v>
      </c>
      <c r="G401" s="83"/>
      <c r="H401" s="81"/>
    </row>
    <row r="402" spans="1:8" s="78" customFormat="1" ht="84.9" customHeight="1" x14ac:dyDescent="0.3">
      <c r="A402" s="124" t="s">
        <v>1181</v>
      </c>
      <c r="B402" s="107">
        <v>42047</v>
      </c>
      <c r="C402" s="59" t="s">
        <v>666</v>
      </c>
      <c r="D402" s="59" t="s">
        <v>195</v>
      </c>
      <c r="E402" s="59" t="s">
        <v>355</v>
      </c>
      <c r="F402" s="59" t="s">
        <v>62</v>
      </c>
      <c r="G402" s="83"/>
      <c r="H402" s="81"/>
    </row>
    <row r="403" spans="1:8" s="78" customFormat="1" ht="84.9" customHeight="1" x14ac:dyDescent="0.3">
      <c r="A403" s="106" t="s">
        <v>1026</v>
      </c>
      <c r="B403" s="107">
        <v>42049</v>
      </c>
      <c r="C403" s="59"/>
      <c r="D403" s="59"/>
      <c r="E403" s="59"/>
      <c r="F403" s="59"/>
      <c r="G403" s="83"/>
      <c r="H403" s="81"/>
    </row>
    <row r="404" spans="1:8" s="78" customFormat="1" ht="84.9" customHeight="1" x14ac:dyDescent="0.3">
      <c r="A404" s="124" t="s">
        <v>1180</v>
      </c>
      <c r="B404" s="107">
        <v>42052</v>
      </c>
      <c r="C404" s="59" t="s">
        <v>216</v>
      </c>
      <c r="D404" s="59" t="s">
        <v>668</v>
      </c>
      <c r="E404" s="59" t="s">
        <v>668</v>
      </c>
      <c r="F404" s="59" t="s">
        <v>298</v>
      </c>
      <c r="G404" s="83"/>
      <c r="H404" s="81"/>
    </row>
    <row r="405" spans="1:8" s="78" customFormat="1" ht="84.9" customHeight="1" x14ac:dyDescent="0.3">
      <c r="A405" s="124" t="s">
        <v>1181</v>
      </c>
      <c r="B405" s="107">
        <v>42054</v>
      </c>
      <c r="C405" s="59" t="s">
        <v>237</v>
      </c>
      <c r="D405" s="59" t="s">
        <v>355</v>
      </c>
      <c r="E405" s="59" t="s">
        <v>196</v>
      </c>
      <c r="F405" s="59" t="s">
        <v>280</v>
      </c>
      <c r="G405" s="83"/>
      <c r="H405" s="81"/>
    </row>
    <row r="406" spans="1:8" s="78" customFormat="1" ht="84.9" customHeight="1" x14ac:dyDescent="0.3">
      <c r="A406" s="106" t="s">
        <v>1026</v>
      </c>
      <c r="B406" s="107">
        <v>42056</v>
      </c>
      <c r="C406" s="59"/>
      <c r="D406" s="59"/>
      <c r="E406" s="59"/>
      <c r="F406" s="59"/>
      <c r="G406" s="83"/>
      <c r="H406" s="81"/>
    </row>
    <row r="407" spans="1:8" s="78" customFormat="1" ht="84.9" customHeight="1" x14ac:dyDescent="0.3">
      <c r="A407" s="124" t="s">
        <v>1180</v>
      </c>
      <c r="B407" s="107">
        <v>42059</v>
      </c>
      <c r="C407" s="59" t="s">
        <v>490</v>
      </c>
      <c r="D407" s="59" t="s">
        <v>284</v>
      </c>
      <c r="E407" s="59" t="s">
        <v>284</v>
      </c>
      <c r="F407" s="59" t="s">
        <v>669</v>
      </c>
      <c r="G407" s="83"/>
      <c r="H407" s="81"/>
    </row>
    <row r="408" spans="1:8" s="78" customFormat="1" ht="84.9" customHeight="1" x14ac:dyDescent="0.3">
      <c r="A408" s="124" t="s">
        <v>1181</v>
      </c>
      <c r="B408" s="107">
        <v>42061</v>
      </c>
      <c r="C408" s="59" t="s">
        <v>1057</v>
      </c>
      <c r="D408" s="59" t="s">
        <v>1057</v>
      </c>
      <c r="E408" s="59" t="s">
        <v>1057</v>
      </c>
      <c r="F408" s="59" t="s">
        <v>1057</v>
      </c>
      <c r="G408" s="83"/>
      <c r="H408" s="81"/>
    </row>
    <row r="409" spans="1:8" s="78" customFormat="1" ht="84.9" customHeight="1" x14ac:dyDescent="0.3">
      <c r="A409" s="106" t="s">
        <v>1026</v>
      </c>
      <c r="B409" s="107">
        <v>42063</v>
      </c>
      <c r="C409" s="81"/>
      <c r="D409" s="81"/>
      <c r="E409" s="81"/>
      <c r="F409" s="81"/>
      <c r="G409" s="83"/>
      <c r="H409" s="81"/>
    </row>
    <row r="410" spans="1:8" s="78" customFormat="1" ht="84.9" customHeight="1" x14ac:dyDescent="0.3">
      <c r="A410" s="124" t="s">
        <v>1180</v>
      </c>
      <c r="B410" s="107">
        <v>42066</v>
      </c>
      <c r="C410" s="59" t="s">
        <v>64</v>
      </c>
      <c r="D410" s="59" t="s">
        <v>141</v>
      </c>
      <c r="E410" s="59" t="s">
        <v>141</v>
      </c>
      <c r="F410" s="59" t="s">
        <v>298</v>
      </c>
      <c r="G410" s="83"/>
      <c r="H410" s="81"/>
    </row>
    <row r="411" spans="1:8" s="78" customFormat="1" ht="84.9" customHeight="1" x14ac:dyDescent="0.3">
      <c r="A411" s="124" t="s">
        <v>1181</v>
      </c>
      <c r="B411" s="107">
        <v>42068</v>
      </c>
      <c r="C411" s="59" t="s">
        <v>211</v>
      </c>
      <c r="D411" s="59" t="s">
        <v>139</v>
      </c>
      <c r="E411" s="59" t="s">
        <v>139</v>
      </c>
      <c r="F411" s="59" t="s">
        <v>172</v>
      </c>
      <c r="G411" s="83"/>
      <c r="H411" s="81"/>
    </row>
    <row r="412" spans="1:8" s="78" customFormat="1" ht="84.9" customHeight="1" x14ac:dyDescent="0.3">
      <c r="A412" s="106" t="s">
        <v>1026</v>
      </c>
      <c r="B412" s="107">
        <v>42070</v>
      </c>
      <c r="C412" s="175" t="s">
        <v>1048</v>
      </c>
      <c r="D412" s="176"/>
      <c r="E412" s="176"/>
      <c r="F412" s="177"/>
      <c r="G412" s="84" t="s">
        <v>695</v>
      </c>
      <c r="H412" s="81"/>
    </row>
    <row r="413" spans="1:8" s="78" customFormat="1" ht="84.9" customHeight="1" x14ac:dyDescent="0.3">
      <c r="A413" s="124" t="s">
        <v>1180</v>
      </c>
      <c r="B413" s="107">
        <v>42073</v>
      </c>
      <c r="C413" s="59" t="s">
        <v>216</v>
      </c>
      <c r="D413" s="59" t="s">
        <v>62</v>
      </c>
      <c r="E413" s="59" t="s">
        <v>62</v>
      </c>
      <c r="F413" s="59" t="s">
        <v>278</v>
      </c>
      <c r="G413" s="84" t="s">
        <v>696</v>
      </c>
      <c r="H413" s="81"/>
    </row>
    <row r="414" spans="1:8" s="78" customFormat="1" ht="84.9" customHeight="1" x14ac:dyDescent="0.3">
      <c r="A414" s="124" t="s">
        <v>1181</v>
      </c>
      <c r="B414" s="107">
        <v>42075</v>
      </c>
      <c r="C414" s="59" t="s">
        <v>36</v>
      </c>
      <c r="D414" s="59" t="s">
        <v>308</v>
      </c>
      <c r="E414" s="59" t="s">
        <v>308</v>
      </c>
      <c r="F414" s="59" t="s">
        <v>309</v>
      </c>
      <c r="G414" s="84" t="s">
        <v>694</v>
      </c>
      <c r="H414" s="81"/>
    </row>
    <row r="415" spans="1:8" s="78" customFormat="1" ht="84.9" customHeight="1" x14ac:dyDescent="0.3">
      <c r="A415" s="106" t="s">
        <v>1026</v>
      </c>
      <c r="B415" s="107">
        <v>42077</v>
      </c>
      <c r="C415" s="59" t="s">
        <v>262</v>
      </c>
      <c r="D415" s="59" t="s">
        <v>262</v>
      </c>
      <c r="E415" s="59" t="s">
        <v>262</v>
      </c>
      <c r="F415" s="59" t="s">
        <v>262</v>
      </c>
      <c r="G415" s="84" t="s">
        <v>698</v>
      </c>
      <c r="H415" s="81"/>
    </row>
    <row r="416" spans="1:8" s="78" customFormat="1" ht="84.9" customHeight="1" x14ac:dyDescent="0.3">
      <c r="A416" s="124" t="s">
        <v>1180</v>
      </c>
      <c r="B416" s="107">
        <v>42080</v>
      </c>
      <c r="C416" s="59" t="s">
        <v>184</v>
      </c>
      <c r="D416" s="59" t="s">
        <v>264</v>
      </c>
      <c r="E416" s="59" t="s">
        <v>264</v>
      </c>
      <c r="F416" s="59" t="s">
        <v>66</v>
      </c>
      <c r="G416" s="84" t="s">
        <v>697</v>
      </c>
      <c r="H416" s="81"/>
    </row>
    <row r="417" spans="1:8" s="78" customFormat="1" ht="84.9" customHeight="1" x14ac:dyDescent="0.3">
      <c r="A417" s="124" t="s">
        <v>1181</v>
      </c>
      <c r="B417" s="107">
        <v>42082</v>
      </c>
      <c r="C417" s="59" t="s">
        <v>20</v>
      </c>
      <c r="D417" s="59" t="s">
        <v>64</v>
      </c>
      <c r="E417" s="59" t="s">
        <v>64</v>
      </c>
      <c r="F417" s="59" t="s">
        <v>125</v>
      </c>
      <c r="G417" s="84" t="s">
        <v>699</v>
      </c>
      <c r="H417" s="81"/>
    </row>
    <row r="418" spans="1:8" s="78" customFormat="1" ht="84.9" customHeight="1" x14ac:dyDescent="0.3">
      <c r="A418" s="106" t="s">
        <v>1026</v>
      </c>
      <c r="B418" s="107">
        <v>42084</v>
      </c>
      <c r="C418" s="59" t="s">
        <v>262</v>
      </c>
      <c r="D418" s="59" t="s">
        <v>262</v>
      </c>
      <c r="E418" s="59" t="s">
        <v>262</v>
      </c>
      <c r="F418" s="59" t="s">
        <v>262</v>
      </c>
      <c r="G418" s="84" t="s">
        <v>700</v>
      </c>
      <c r="H418" s="81"/>
    </row>
    <row r="419" spans="1:8" s="78" customFormat="1" ht="84.9" customHeight="1" x14ac:dyDescent="0.3">
      <c r="A419" s="124" t="s">
        <v>1180</v>
      </c>
      <c r="B419" s="107">
        <v>42087</v>
      </c>
      <c r="C419" s="59" t="s">
        <v>46</v>
      </c>
      <c r="D419" s="59" t="s">
        <v>195</v>
      </c>
      <c r="E419" s="59" t="s">
        <v>195</v>
      </c>
      <c r="F419" s="59" t="s">
        <v>323</v>
      </c>
      <c r="G419" s="84" t="s">
        <v>701</v>
      </c>
      <c r="H419" s="81"/>
    </row>
    <row r="420" spans="1:8" s="78" customFormat="1" ht="84.9" customHeight="1" x14ac:dyDescent="0.3">
      <c r="A420" s="124" t="s">
        <v>1181</v>
      </c>
      <c r="B420" s="107">
        <v>42089</v>
      </c>
      <c r="C420" s="59" t="s">
        <v>1042</v>
      </c>
      <c r="D420" s="59" t="s">
        <v>1043</v>
      </c>
      <c r="E420" s="59" t="s">
        <v>1043</v>
      </c>
      <c r="F420" s="59" t="s">
        <v>1044</v>
      </c>
      <c r="G420" s="84" t="s">
        <v>704</v>
      </c>
      <c r="H420" s="81"/>
    </row>
    <row r="421" spans="1:8" s="78" customFormat="1" ht="84.9" customHeight="1" x14ac:dyDescent="0.3">
      <c r="A421" s="108" t="s">
        <v>1026</v>
      </c>
      <c r="B421" s="109">
        <v>42091</v>
      </c>
      <c r="C421" s="81" t="s">
        <v>262</v>
      </c>
      <c r="D421" s="81" t="s">
        <v>262</v>
      </c>
      <c r="E421" s="81" t="s">
        <v>262</v>
      </c>
      <c r="F421" s="81" t="s">
        <v>262</v>
      </c>
      <c r="G421" s="84" t="s">
        <v>705</v>
      </c>
      <c r="H421" s="81"/>
    </row>
    <row r="422" spans="1:8" s="78" customFormat="1" ht="84.9" customHeight="1" x14ac:dyDescent="0.3">
      <c r="A422" s="118" t="s">
        <v>1180</v>
      </c>
      <c r="B422" s="109">
        <v>42094</v>
      </c>
      <c r="C422" s="59" t="s">
        <v>333</v>
      </c>
      <c r="D422" s="59" t="s">
        <v>334</v>
      </c>
      <c r="E422" s="59" t="s">
        <v>334</v>
      </c>
      <c r="F422" s="59" t="s">
        <v>335</v>
      </c>
      <c r="G422" s="84" t="s">
        <v>732</v>
      </c>
      <c r="H422" s="81"/>
    </row>
    <row r="423" spans="1:8" s="78" customFormat="1" ht="84.9" customHeight="1" x14ac:dyDescent="0.3">
      <c r="A423" s="119" t="s">
        <v>1179</v>
      </c>
      <c r="B423" s="114">
        <v>42096</v>
      </c>
      <c r="C423" s="175" t="s">
        <v>1056</v>
      </c>
      <c r="D423" s="176"/>
      <c r="E423" s="176"/>
      <c r="F423" s="177"/>
      <c r="G423" s="84" t="s">
        <v>726</v>
      </c>
      <c r="H423" s="81"/>
    </row>
    <row r="424" spans="1:8" s="78" customFormat="1" ht="84.9" customHeight="1" x14ac:dyDescent="0.3">
      <c r="A424" s="108" t="s">
        <v>1026</v>
      </c>
      <c r="B424" s="109">
        <v>42098</v>
      </c>
      <c r="C424" s="81"/>
      <c r="D424" s="81"/>
      <c r="E424" s="81"/>
      <c r="F424" s="81"/>
      <c r="G424" s="84" t="s">
        <v>727</v>
      </c>
      <c r="H424" s="81"/>
    </row>
    <row r="425" spans="1:8" s="78" customFormat="1" ht="84.9" customHeight="1" x14ac:dyDescent="0.3">
      <c r="A425" s="118" t="s">
        <v>1178</v>
      </c>
      <c r="B425" s="109">
        <v>42101</v>
      </c>
      <c r="C425" s="81"/>
      <c r="D425" s="81"/>
      <c r="E425" s="81"/>
      <c r="F425" s="81" t="s">
        <v>1184</v>
      </c>
      <c r="G425" s="84" t="s">
        <v>728</v>
      </c>
      <c r="H425" s="81"/>
    </row>
    <row r="426" spans="1:8" s="78" customFormat="1" ht="84.9" customHeight="1" x14ac:dyDescent="0.3">
      <c r="A426" s="118" t="s">
        <v>1179</v>
      </c>
      <c r="B426" s="109">
        <v>42103</v>
      </c>
      <c r="C426" s="81" t="s">
        <v>1184</v>
      </c>
      <c r="D426" s="81"/>
      <c r="E426" s="81"/>
      <c r="F426" s="81"/>
      <c r="G426" s="84" t="s">
        <v>729</v>
      </c>
      <c r="H426" s="81"/>
    </row>
    <row r="427" spans="1:8" s="78" customFormat="1" ht="84.9" customHeight="1" x14ac:dyDescent="0.3">
      <c r="A427" s="108" t="s">
        <v>1026</v>
      </c>
      <c r="B427" s="109">
        <v>42105</v>
      </c>
      <c r="C427" s="175" t="s">
        <v>739</v>
      </c>
      <c r="D427" s="176"/>
      <c r="E427" s="176"/>
      <c r="F427" s="177"/>
      <c r="G427" s="84" t="s">
        <v>730</v>
      </c>
      <c r="H427" s="81"/>
    </row>
    <row r="428" spans="1:8" s="78" customFormat="1" ht="84.9" customHeight="1" x14ac:dyDescent="0.3">
      <c r="A428" s="118" t="s">
        <v>1180</v>
      </c>
      <c r="B428" s="109">
        <v>42108</v>
      </c>
      <c r="C428" s="81"/>
      <c r="D428" s="81" t="s">
        <v>1184</v>
      </c>
      <c r="E428" s="81" t="s">
        <v>1184</v>
      </c>
      <c r="F428" s="81"/>
      <c r="G428" s="84" t="s">
        <v>731</v>
      </c>
      <c r="H428" s="81"/>
    </row>
    <row r="429" spans="1:8" s="78" customFormat="1" ht="84.9" customHeight="1" x14ac:dyDescent="0.3">
      <c r="A429" s="118" t="s">
        <v>1181</v>
      </c>
      <c r="B429" s="109">
        <v>42110</v>
      </c>
      <c r="C429" s="81" t="s">
        <v>1185</v>
      </c>
      <c r="D429" s="81"/>
      <c r="E429" s="81"/>
      <c r="F429" s="81"/>
      <c r="G429" s="84" t="s">
        <v>752</v>
      </c>
      <c r="H429" s="81"/>
    </row>
    <row r="430" spans="1:8" s="78" customFormat="1" ht="84.9" customHeight="1" x14ac:dyDescent="0.3">
      <c r="A430" s="108" t="s">
        <v>1026</v>
      </c>
      <c r="B430" s="109">
        <v>42112</v>
      </c>
      <c r="C430" s="175" t="s">
        <v>1049</v>
      </c>
      <c r="D430" s="176"/>
      <c r="E430" s="176"/>
      <c r="F430" s="177"/>
      <c r="G430" s="84" t="s">
        <v>351</v>
      </c>
      <c r="H430" s="81"/>
    </row>
    <row r="431" spans="1:8" s="78" customFormat="1" ht="84.9" customHeight="1" x14ac:dyDescent="0.3">
      <c r="A431" s="118" t="s">
        <v>1180</v>
      </c>
      <c r="B431" s="109">
        <v>42115</v>
      </c>
      <c r="C431" s="81"/>
      <c r="D431" s="81"/>
      <c r="E431" s="81"/>
      <c r="F431" s="81" t="s">
        <v>1184</v>
      </c>
      <c r="G431" s="84" t="s">
        <v>733</v>
      </c>
      <c r="H431" s="81"/>
    </row>
    <row r="432" spans="1:8" s="78" customFormat="1" ht="84.9" customHeight="1" x14ac:dyDescent="0.3">
      <c r="A432" s="118" t="s">
        <v>1181</v>
      </c>
      <c r="B432" s="109">
        <v>42117</v>
      </c>
      <c r="C432" s="81" t="s">
        <v>1185</v>
      </c>
      <c r="D432" s="81"/>
      <c r="E432" s="81"/>
      <c r="F432" s="81"/>
      <c r="G432" s="84" t="s">
        <v>734</v>
      </c>
      <c r="H432" s="81"/>
    </row>
    <row r="433" spans="1:8" s="78" customFormat="1" ht="84.9" customHeight="1" x14ac:dyDescent="0.3">
      <c r="A433" s="108" t="s">
        <v>1026</v>
      </c>
      <c r="B433" s="109">
        <v>42119</v>
      </c>
      <c r="C433" s="81"/>
      <c r="D433" s="81"/>
      <c r="E433" s="81"/>
      <c r="F433" s="81"/>
      <c r="G433" s="84" t="s">
        <v>735</v>
      </c>
      <c r="H433" s="81"/>
    </row>
    <row r="434" spans="1:8" s="78" customFormat="1" ht="84.9" customHeight="1" x14ac:dyDescent="0.3">
      <c r="A434" s="118" t="s">
        <v>1182</v>
      </c>
      <c r="B434" s="109">
        <v>42122</v>
      </c>
      <c r="C434" s="81"/>
      <c r="D434" s="81" t="s">
        <v>1184</v>
      </c>
      <c r="E434" s="81" t="s">
        <v>1184</v>
      </c>
      <c r="F434" s="81"/>
      <c r="G434" s="84" t="s">
        <v>736</v>
      </c>
      <c r="H434" s="81"/>
    </row>
    <row r="435" spans="1:8" s="78" customFormat="1" ht="84.9" customHeight="1" x14ac:dyDescent="0.3">
      <c r="A435" s="119" t="s">
        <v>1179</v>
      </c>
      <c r="B435" s="114">
        <v>42124</v>
      </c>
      <c r="C435" s="81" t="s">
        <v>1184</v>
      </c>
      <c r="D435" s="81"/>
      <c r="E435" s="81"/>
      <c r="F435" s="81"/>
      <c r="G435" s="84" t="s">
        <v>371</v>
      </c>
      <c r="H435" s="81"/>
    </row>
    <row r="436" spans="1:8" s="78" customFormat="1" ht="84.9" customHeight="1" x14ac:dyDescent="0.3">
      <c r="A436" s="108" t="s">
        <v>1026</v>
      </c>
      <c r="B436" s="109">
        <v>42126</v>
      </c>
      <c r="C436" s="81"/>
      <c r="D436" s="81"/>
      <c r="E436" s="81"/>
      <c r="F436" s="81"/>
      <c r="G436" s="84" t="s">
        <v>372</v>
      </c>
      <c r="H436" s="81"/>
    </row>
    <row r="437" spans="1:8" s="78" customFormat="1" ht="84.9" customHeight="1" x14ac:dyDescent="0.3">
      <c r="A437" s="118" t="s">
        <v>1180</v>
      </c>
      <c r="B437" s="109">
        <v>42129</v>
      </c>
      <c r="C437" s="172" t="s">
        <v>1037</v>
      </c>
      <c r="D437" s="173"/>
      <c r="E437" s="173"/>
      <c r="F437" s="173"/>
      <c r="G437" s="174"/>
      <c r="H437" s="85"/>
    </row>
    <row r="438" spans="1:8" s="78" customFormat="1" ht="84.9" customHeight="1" x14ac:dyDescent="0.3">
      <c r="A438" s="118" t="s">
        <v>1181</v>
      </c>
      <c r="B438" s="109">
        <v>42131</v>
      </c>
      <c r="C438" s="81" t="s">
        <v>1184</v>
      </c>
      <c r="D438" s="81"/>
      <c r="E438" s="81"/>
      <c r="F438" s="81"/>
      <c r="G438" s="84" t="s">
        <v>567</v>
      </c>
      <c r="H438" s="81"/>
    </row>
    <row r="439" spans="1:8" s="78" customFormat="1" ht="84.9" customHeight="1" x14ac:dyDescent="0.3">
      <c r="A439" s="108" t="s">
        <v>1026</v>
      </c>
      <c r="B439" s="109">
        <v>42133</v>
      </c>
      <c r="C439" s="175" t="s">
        <v>1050</v>
      </c>
      <c r="D439" s="176"/>
      <c r="E439" s="176"/>
      <c r="F439" s="177"/>
      <c r="G439" s="84" t="s">
        <v>424</v>
      </c>
      <c r="H439" s="81"/>
    </row>
    <row r="440" spans="1:8" s="78" customFormat="1" ht="84.9" customHeight="1" x14ac:dyDescent="0.3">
      <c r="A440" s="121" t="s">
        <v>1182</v>
      </c>
      <c r="B440" s="111">
        <v>42136</v>
      </c>
      <c r="C440" s="81"/>
      <c r="D440" s="81" t="s">
        <v>1184</v>
      </c>
      <c r="E440" s="81" t="s">
        <v>1184</v>
      </c>
      <c r="F440" s="81"/>
      <c r="G440" s="84" t="s">
        <v>781</v>
      </c>
      <c r="H440" s="81"/>
    </row>
    <row r="441" spans="1:8" s="78" customFormat="1" ht="84.9" customHeight="1" x14ac:dyDescent="0.3">
      <c r="A441" s="121" t="s">
        <v>1179</v>
      </c>
      <c r="B441" s="111">
        <v>42138</v>
      </c>
      <c r="C441" s="172" t="s">
        <v>392</v>
      </c>
      <c r="D441" s="173"/>
      <c r="E441" s="173"/>
      <c r="F441" s="173"/>
      <c r="G441" s="174"/>
      <c r="H441" s="85"/>
    </row>
    <row r="442" spans="1:8" s="78" customFormat="1" ht="84.9" customHeight="1" x14ac:dyDescent="0.3">
      <c r="A442" s="121" t="s">
        <v>1183</v>
      </c>
      <c r="B442" s="111">
        <v>42140</v>
      </c>
      <c r="C442" s="81"/>
      <c r="D442" s="81"/>
      <c r="E442" s="81"/>
      <c r="F442" s="81"/>
      <c r="G442" s="84" t="s">
        <v>390</v>
      </c>
      <c r="H442" s="81"/>
    </row>
    <row r="443" spans="1:8" s="78" customFormat="1" ht="84.9" customHeight="1" x14ac:dyDescent="0.3">
      <c r="A443" s="121" t="s">
        <v>1182</v>
      </c>
      <c r="B443" s="111">
        <v>42143</v>
      </c>
      <c r="C443" s="81"/>
      <c r="D443" s="81"/>
      <c r="E443" s="81"/>
      <c r="F443" s="81" t="s">
        <v>1184</v>
      </c>
      <c r="G443" s="84" t="s">
        <v>393</v>
      </c>
      <c r="H443" s="81"/>
    </row>
    <row r="444" spans="1:8" s="78" customFormat="1" ht="84.9" customHeight="1" x14ac:dyDescent="0.3">
      <c r="A444" s="121" t="s">
        <v>1179</v>
      </c>
      <c r="B444" s="111">
        <v>42145</v>
      </c>
      <c r="C444" s="81" t="s">
        <v>1184</v>
      </c>
      <c r="D444" s="81"/>
      <c r="E444" s="81"/>
      <c r="F444" s="81"/>
      <c r="G444" s="84" t="s">
        <v>782</v>
      </c>
      <c r="H444" s="81"/>
    </row>
    <row r="445" spans="1:8" s="78" customFormat="1" ht="84.9" customHeight="1" x14ac:dyDescent="0.3">
      <c r="A445" s="110" t="s">
        <v>1026</v>
      </c>
      <c r="B445" s="111">
        <v>42147</v>
      </c>
      <c r="C445" s="81"/>
      <c r="D445" s="81"/>
      <c r="E445" s="81"/>
      <c r="F445" s="81"/>
      <c r="G445" s="84" t="s">
        <v>400</v>
      </c>
      <c r="H445" s="81"/>
    </row>
    <row r="446" spans="1:8" s="78" customFormat="1" ht="84.9" customHeight="1" x14ac:dyDescent="0.3">
      <c r="A446" s="121" t="s">
        <v>1180</v>
      </c>
      <c r="B446" s="111">
        <v>42150</v>
      </c>
      <c r="C446" s="81"/>
      <c r="D446" s="81" t="s">
        <v>1184</v>
      </c>
      <c r="E446" s="81" t="s">
        <v>1184</v>
      </c>
      <c r="F446" s="81"/>
      <c r="G446" s="84" t="s">
        <v>404</v>
      </c>
      <c r="H446" s="81"/>
    </row>
    <row r="447" spans="1:8" s="78" customFormat="1" ht="84.9" customHeight="1" x14ac:dyDescent="0.3">
      <c r="A447" s="120" t="s">
        <v>1181</v>
      </c>
      <c r="B447" s="115">
        <v>42152</v>
      </c>
      <c r="C447" s="81" t="s">
        <v>1184</v>
      </c>
      <c r="D447" s="81"/>
      <c r="E447" s="81"/>
      <c r="F447" s="81"/>
      <c r="G447" s="84" t="s">
        <v>783</v>
      </c>
      <c r="H447" s="81"/>
    </row>
    <row r="448" spans="1:8" s="78" customFormat="1" ht="84.9" customHeight="1" x14ac:dyDescent="0.3">
      <c r="A448" s="110" t="s">
        <v>1026</v>
      </c>
      <c r="B448" s="111">
        <v>42154</v>
      </c>
      <c r="C448" s="81"/>
      <c r="D448" s="81"/>
      <c r="E448" s="81"/>
      <c r="F448" s="81"/>
      <c r="G448" s="84" t="s">
        <v>410</v>
      </c>
      <c r="H448" s="81"/>
    </row>
    <row r="449" spans="1:8" s="78" customFormat="1" ht="84.9" customHeight="1" x14ac:dyDescent="0.3">
      <c r="A449" s="121" t="s">
        <v>1182</v>
      </c>
      <c r="B449" s="111">
        <v>42157</v>
      </c>
      <c r="C449" s="81"/>
      <c r="D449" s="81"/>
      <c r="E449" s="81"/>
      <c r="F449" s="81" t="s">
        <v>1184</v>
      </c>
      <c r="G449" s="84" t="s">
        <v>414</v>
      </c>
      <c r="H449" s="81"/>
    </row>
    <row r="450" spans="1:8" s="78" customFormat="1" ht="84.9" customHeight="1" x14ac:dyDescent="0.3">
      <c r="A450" s="121" t="s">
        <v>1179</v>
      </c>
      <c r="B450" s="111">
        <v>42159</v>
      </c>
      <c r="C450" s="81" t="s">
        <v>1184</v>
      </c>
      <c r="D450" s="81"/>
      <c r="E450" s="81"/>
      <c r="F450" s="81"/>
      <c r="G450" s="84" t="s">
        <v>802</v>
      </c>
      <c r="H450" s="81"/>
    </row>
    <row r="451" spans="1:8" s="78" customFormat="1" ht="84.9" customHeight="1" x14ac:dyDescent="0.3">
      <c r="A451" s="110" t="s">
        <v>1026</v>
      </c>
      <c r="B451" s="111">
        <v>42161</v>
      </c>
      <c r="C451" s="81"/>
      <c r="D451" s="81"/>
      <c r="E451" s="81"/>
      <c r="F451" s="81"/>
      <c r="G451" s="84" t="s">
        <v>435</v>
      </c>
      <c r="H451" s="81"/>
    </row>
    <row r="452" spans="1:8" s="78" customFormat="1" ht="84.9" customHeight="1" x14ac:dyDescent="0.3">
      <c r="A452" s="121" t="s">
        <v>1182</v>
      </c>
      <c r="B452" s="111">
        <v>42164</v>
      </c>
      <c r="C452" s="81"/>
      <c r="D452" s="81" t="s">
        <v>1184</v>
      </c>
      <c r="E452" s="81" t="s">
        <v>1184</v>
      </c>
      <c r="F452" s="81"/>
      <c r="G452" s="84" t="s">
        <v>803</v>
      </c>
      <c r="H452" s="81"/>
    </row>
    <row r="453" spans="1:8" s="78" customFormat="1" ht="84.9" customHeight="1" x14ac:dyDescent="0.3">
      <c r="A453" s="110" t="s">
        <v>1023</v>
      </c>
      <c r="B453" s="111">
        <v>42165</v>
      </c>
      <c r="C453" s="175" t="s">
        <v>1051</v>
      </c>
      <c r="D453" s="176"/>
      <c r="E453" s="176"/>
      <c r="F453" s="177"/>
      <c r="G453" s="84"/>
      <c r="H453" s="81"/>
    </row>
    <row r="454" spans="1:8" s="78" customFormat="1" ht="84.9" customHeight="1" x14ac:dyDescent="0.3">
      <c r="A454" s="121" t="s">
        <v>1179</v>
      </c>
      <c r="B454" s="111">
        <v>42166</v>
      </c>
      <c r="C454" s="81" t="s">
        <v>1184</v>
      </c>
      <c r="D454" s="81"/>
      <c r="E454" s="81"/>
      <c r="F454" s="81"/>
      <c r="G454" s="84" t="s">
        <v>804</v>
      </c>
      <c r="H454" s="81"/>
    </row>
    <row r="455" spans="1:8" s="78" customFormat="1" ht="84.9" customHeight="1" x14ac:dyDescent="0.3">
      <c r="A455" s="110" t="s">
        <v>1026</v>
      </c>
      <c r="B455" s="111">
        <v>42168</v>
      </c>
      <c r="C455" s="81"/>
      <c r="D455" s="81"/>
      <c r="E455" s="81"/>
      <c r="F455" s="81"/>
      <c r="G455" s="84" t="s">
        <v>805</v>
      </c>
      <c r="H455" s="81"/>
    </row>
    <row r="456" spans="1:8" s="78" customFormat="1" ht="84.9" customHeight="1" x14ac:dyDescent="0.3">
      <c r="A456" s="121" t="s">
        <v>1182</v>
      </c>
      <c r="B456" s="111">
        <v>42171</v>
      </c>
      <c r="C456" s="81"/>
      <c r="D456" s="81"/>
      <c r="E456" s="81"/>
      <c r="F456" s="81" t="s">
        <v>1184</v>
      </c>
      <c r="G456" s="84" t="s">
        <v>806</v>
      </c>
      <c r="H456" s="81"/>
    </row>
    <row r="457" spans="1:8" s="78" customFormat="1" ht="84.9" customHeight="1" x14ac:dyDescent="0.3">
      <c r="A457" s="121" t="s">
        <v>1179</v>
      </c>
      <c r="B457" s="111">
        <v>42173</v>
      </c>
      <c r="C457" s="81" t="s">
        <v>1184</v>
      </c>
      <c r="D457" s="81"/>
      <c r="E457" s="81"/>
      <c r="F457" s="81"/>
      <c r="G457" s="84" t="s">
        <v>809</v>
      </c>
      <c r="H457" s="81"/>
    </row>
    <row r="458" spans="1:8" s="78" customFormat="1" ht="84.9" customHeight="1" x14ac:dyDescent="0.3">
      <c r="A458" s="110" t="s">
        <v>1026</v>
      </c>
      <c r="B458" s="111">
        <v>42175</v>
      </c>
      <c r="C458" s="81"/>
      <c r="D458" s="81"/>
      <c r="E458" s="81"/>
      <c r="F458" s="81"/>
      <c r="G458" s="84" t="s">
        <v>781</v>
      </c>
      <c r="H458" s="81"/>
    </row>
    <row r="459" spans="1:8" s="78" customFormat="1" ht="84.9" customHeight="1" x14ac:dyDescent="0.3">
      <c r="A459" s="121" t="s">
        <v>1180</v>
      </c>
      <c r="B459" s="111">
        <v>42178</v>
      </c>
      <c r="C459" s="81"/>
      <c r="D459" s="81" t="s">
        <v>1184</v>
      </c>
      <c r="E459" s="81" t="s">
        <v>1184</v>
      </c>
      <c r="F459" s="81"/>
      <c r="G459" s="84" t="s">
        <v>808</v>
      </c>
      <c r="H459" s="81"/>
    </row>
    <row r="460" spans="1:8" s="78" customFormat="1" ht="84.9" customHeight="1" x14ac:dyDescent="0.3">
      <c r="A460" s="120" t="s">
        <v>1181</v>
      </c>
      <c r="B460" s="115">
        <v>42180</v>
      </c>
      <c r="C460" s="81" t="s">
        <v>1184</v>
      </c>
      <c r="D460" s="81"/>
      <c r="E460" s="81"/>
      <c r="F460" s="81"/>
      <c r="G460" s="84" t="s">
        <v>807</v>
      </c>
      <c r="H460" s="81"/>
    </row>
    <row r="461" spans="1:8" s="78" customFormat="1" ht="84.9" customHeight="1" x14ac:dyDescent="0.3">
      <c r="A461" s="110" t="s">
        <v>1026</v>
      </c>
      <c r="B461" s="111">
        <v>42182</v>
      </c>
      <c r="C461" s="168" t="s">
        <v>1039</v>
      </c>
      <c r="D461" s="169"/>
      <c r="E461" s="169"/>
      <c r="F461" s="170"/>
      <c r="G461" s="170"/>
      <c r="H461" s="171"/>
    </row>
    <row r="462" spans="1:8" s="78" customFormat="1" ht="84.9" customHeight="1" x14ac:dyDescent="0.3">
      <c r="A462" s="122" t="s">
        <v>1180</v>
      </c>
      <c r="B462" s="113">
        <v>42185</v>
      </c>
      <c r="C462" s="81"/>
      <c r="D462" s="81"/>
      <c r="E462" s="81"/>
      <c r="F462" s="81" t="s">
        <v>1184</v>
      </c>
      <c r="G462" s="83"/>
      <c r="H462" s="81"/>
    </row>
    <row r="463" spans="1:8" s="78" customFormat="1" ht="84.9" customHeight="1" x14ac:dyDescent="0.3">
      <c r="A463" s="122" t="s">
        <v>1181</v>
      </c>
      <c r="B463" s="113">
        <v>42187</v>
      </c>
      <c r="C463" s="81" t="s">
        <v>1184</v>
      </c>
      <c r="D463" s="81"/>
      <c r="E463" s="81"/>
      <c r="F463" s="81"/>
      <c r="G463" s="83"/>
      <c r="H463" s="81"/>
    </row>
    <row r="464" spans="1:8" s="78" customFormat="1" ht="84.9" customHeight="1" x14ac:dyDescent="0.3">
      <c r="A464" s="112" t="s">
        <v>1026</v>
      </c>
      <c r="B464" s="113">
        <v>42189</v>
      </c>
      <c r="C464" s="81"/>
      <c r="D464" s="81"/>
      <c r="E464" s="81"/>
      <c r="F464" s="81"/>
      <c r="G464" s="83"/>
      <c r="H464" s="81"/>
    </row>
    <row r="465" spans="1:8" s="78" customFormat="1" ht="84.9" customHeight="1" x14ac:dyDescent="0.3">
      <c r="A465" s="122" t="s">
        <v>1180</v>
      </c>
      <c r="B465" s="113">
        <v>42192</v>
      </c>
      <c r="C465" s="81"/>
      <c r="D465" s="81" t="s">
        <v>1184</v>
      </c>
      <c r="E465" s="81" t="s">
        <v>1184</v>
      </c>
      <c r="F465" s="81"/>
      <c r="G465" s="83"/>
      <c r="H465" s="81"/>
    </row>
    <row r="466" spans="1:8" s="78" customFormat="1" ht="84.9" customHeight="1" x14ac:dyDescent="0.3">
      <c r="A466" s="122" t="s">
        <v>1181</v>
      </c>
      <c r="B466" s="113">
        <v>42194</v>
      </c>
      <c r="C466" s="81" t="s">
        <v>1184</v>
      </c>
      <c r="D466" s="81"/>
      <c r="E466" s="81"/>
      <c r="F466" s="81"/>
      <c r="G466" s="83"/>
      <c r="H466" s="81"/>
    </row>
    <row r="467" spans="1:8" s="78" customFormat="1" ht="84.9" customHeight="1" x14ac:dyDescent="0.3">
      <c r="A467" s="112" t="s">
        <v>1026</v>
      </c>
      <c r="B467" s="113">
        <v>42196</v>
      </c>
      <c r="C467" s="81"/>
      <c r="D467" s="81"/>
      <c r="E467" s="81"/>
      <c r="F467" s="81"/>
      <c r="G467" s="83"/>
      <c r="H467" s="81"/>
    </row>
    <row r="468" spans="1:8" s="78" customFormat="1" ht="84.9" customHeight="1" x14ac:dyDescent="0.3">
      <c r="A468" s="122" t="s">
        <v>1182</v>
      </c>
      <c r="B468" s="113">
        <v>42199</v>
      </c>
      <c r="C468" s="81"/>
      <c r="D468" s="81"/>
      <c r="E468" s="81"/>
      <c r="F468" s="81" t="s">
        <v>1184</v>
      </c>
      <c r="G468" s="83"/>
      <c r="H468" s="81"/>
    </row>
    <row r="469" spans="1:8" s="78" customFormat="1" ht="84.9" customHeight="1" x14ac:dyDescent="0.3">
      <c r="A469" s="122" t="s">
        <v>1181</v>
      </c>
      <c r="B469" s="113">
        <v>42201</v>
      </c>
      <c r="C469" s="81" t="s">
        <v>1184</v>
      </c>
      <c r="D469" s="81"/>
      <c r="E469" s="81"/>
      <c r="F469" s="81"/>
      <c r="G469" s="83"/>
      <c r="H469" s="81"/>
    </row>
    <row r="470" spans="1:8" s="78" customFormat="1" ht="84.9" customHeight="1" x14ac:dyDescent="0.3">
      <c r="A470" s="112" t="s">
        <v>1026</v>
      </c>
      <c r="B470" s="113">
        <v>42203</v>
      </c>
      <c r="C470" s="81"/>
      <c r="D470" s="81"/>
      <c r="E470" s="81"/>
      <c r="F470" s="81"/>
      <c r="G470" s="83"/>
      <c r="H470" s="81"/>
    </row>
    <row r="471" spans="1:8" s="78" customFormat="1" ht="84.9" customHeight="1" x14ac:dyDescent="0.3">
      <c r="A471" s="122" t="s">
        <v>1180</v>
      </c>
      <c r="B471" s="113">
        <v>42206</v>
      </c>
      <c r="C471" s="81"/>
      <c r="D471" s="81" t="s">
        <v>1184</v>
      </c>
      <c r="E471" s="81" t="s">
        <v>1184</v>
      </c>
      <c r="F471" s="81"/>
      <c r="G471" s="83"/>
      <c r="H471" s="81"/>
    </row>
    <row r="472" spans="1:8" s="78" customFormat="1" ht="84.9" customHeight="1" x14ac:dyDescent="0.3">
      <c r="A472" s="122" t="s">
        <v>1179</v>
      </c>
      <c r="B472" s="113">
        <v>42208</v>
      </c>
      <c r="C472" s="81" t="s">
        <v>1184</v>
      </c>
      <c r="D472" s="81"/>
      <c r="E472" s="81"/>
      <c r="F472" s="81"/>
      <c r="G472" s="83"/>
      <c r="H472" s="81"/>
    </row>
    <row r="473" spans="1:8" s="78" customFormat="1" ht="84.9" customHeight="1" x14ac:dyDescent="0.3">
      <c r="A473" s="112" t="s">
        <v>1026</v>
      </c>
      <c r="B473" s="113">
        <v>42210</v>
      </c>
      <c r="C473" s="81"/>
      <c r="D473" s="81"/>
      <c r="E473" s="81"/>
      <c r="F473" s="81"/>
      <c r="G473" s="83"/>
      <c r="H473" s="81"/>
    </row>
    <row r="474" spans="1:8" s="78" customFormat="1" ht="84.9" customHeight="1" x14ac:dyDescent="0.3">
      <c r="A474" s="122" t="s">
        <v>1180</v>
      </c>
      <c r="B474" s="113">
        <v>42213</v>
      </c>
      <c r="C474" s="81"/>
      <c r="D474" s="81"/>
      <c r="E474" s="81"/>
      <c r="F474" s="81" t="s">
        <v>1184</v>
      </c>
      <c r="G474" s="83"/>
      <c r="H474" s="81"/>
    </row>
    <row r="475" spans="1:8" s="78" customFormat="1" ht="84.9" customHeight="1" x14ac:dyDescent="0.3">
      <c r="A475" s="123" t="s">
        <v>1181</v>
      </c>
      <c r="B475" s="116">
        <v>42215</v>
      </c>
      <c r="C475" s="81" t="s">
        <v>1184</v>
      </c>
      <c r="D475" s="81"/>
      <c r="E475" s="81"/>
      <c r="F475" s="81"/>
      <c r="G475" s="83"/>
      <c r="H475" s="81"/>
    </row>
    <row r="476" spans="1:8" s="78" customFormat="1" ht="84.9" customHeight="1" x14ac:dyDescent="0.3">
      <c r="A476" s="112" t="s">
        <v>1026</v>
      </c>
      <c r="B476" s="113">
        <v>42217</v>
      </c>
      <c r="C476" s="81"/>
      <c r="D476" s="81"/>
      <c r="E476" s="81"/>
      <c r="F476" s="81"/>
      <c r="G476" s="83"/>
      <c r="H476" s="81"/>
    </row>
    <row r="477" spans="1:8" s="78" customFormat="1" ht="84.9" customHeight="1" x14ac:dyDescent="0.3">
      <c r="A477" s="121" t="s">
        <v>1182</v>
      </c>
      <c r="B477" s="111">
        <v>42220</v>
      </c>
      <c r="C477" s="81"/>
      <c r="D477" s="81" t="s">
        <v>1184</v>
      </c>
      <c r="E477" s="81" t="s">
        <v>1184</v>
      </c>
      <c r="F477" s="81"/>
      <c r="G477" s="83"/>
      <c r="H477" s="81"/>
    </row>
    <row r="478" spans="1:8" s="78" customFormat="1" ht="84.9" customHeight="1" x14ac:dyDescent="0.3">
      <c r="A478" s="121" t="s">
        <v>1179</v>
      </c>
      <c r="B478" s="111">
        <v>42222</v>
      </c>
      <c r="C478" s="81" t="s">
        <v>1184</v>
      </c>
      <c r="D478" s="81"/>
      <c r="E478" s="81"/>
      <c r="F478" s="81"/>
      <c r="G478" s="83"/>
      <c r="H478" s="81"/>
    </row>
    <row r="479" spans="1:8" s="78" customFormat="1" ht="84.9" customHeight="1" x14ac:dyDescent="0.3">
      <c r="A479" s="110" t="s">
        <v>1026</v>
      </c>
      <c r="B479" s="111">
        <v>42224</v>
      </c>
      <c r="C479" s="81"/>
      <c r="D479" s="81"/>
      <c r="E479" s="81"/>
      <c r="F479" s="81"/>
      <c r="G479" s="83"/>
      <c r="H479" s="81"/>
    </row>
    <row r="480" spans="1:8" s="78" customFormat="1" ht="84.9" customHeight="1" x14ac:dyDescent="0.3">
      <c r="A480" s="121" t="s">
        <v>1182</v>
      </c>
      <c r="B480" s="111">
        <v>42227</v>
      </c>
      <c r="C480" s="81"/>
      <c r="D480" s="81"/>
      <c r="E480" s="81"/>
      <c r="F480" s="81" t="s">
        <v>1184</v>
      </c>
      <c r="G480" s="83"/>
      <c r="H480" s="81"/>
    </row>
    <row r="481" spans="1:8" s="78" customFormat="1" ht="84.9" customHeight="1" x14ac:dyDescent="0.3">
      <c r="A481" s="121" t="s">
        <v>1179</v>
      </c>
      <c r="B481" s="111">
        <v>42229</v>
      </c>
      <c r="C481" s="81" t="s">
        <v>1184</v>
      </c>
      <c r="D481" s="81"/>
      <c r="E481" s="81"/>
      <c r="F481" s="81"/>
      <c r="G481" s="83"/>
      <c r="H481" s="81"/>
    </row>
    <row r="482" spans="1:8" s="78" customFormat="1" ht="84.9" customHeight="1" x14ac:dyDescent="0.3">
      <c r="A482" s="110" t="s">
        <v>1026</v>
      </c>
      <c r="B482" s="111">
        <v>42231</v>
      </c>
      <c r="C482" s="81"/>
      <c r="D482" s="81"/>
      <c r="E482" s="81"/>
      <c r="F482" s="81"/>
      <c r="G482" s="83"/>
      <c r="H482" s="81"/>
    </row>
    <row r="483" spans="1:8" s="78" customFormat="1" ht="84.9" customHeight="1" x14ac:dyDescent="0.3">
      <c r="A483" s="121" t="s">
        <v>1180</v>
      </c>
      <c r="B483" s="111">
        <v>42234</v>
      </c>
      <c r="C483" s="81"/>
      <c r="D483" s="81" t="s">
        <v>1184</v>
      </c>
      <c r="E483" s="81" t="s">
        <v>1184</v>
      </c>
      <c r="F483" s="81"/>
      <c r="G483" s="83"/>
      <c r="H483" s="81"/>
    </row>
    <row r="484" spans="1:8" s="78" customFormat="1" ht="84.9" customHeight="1" x14ac:dyDescent="0.3">
      <c r="A484" s="121" t="s">
        <v>1181</v>
      </c>
      <c r="B484" s="111">
        <v>42236</v>
      </c>
      <c r="C484" s="81" t="s">
        <v>1184</v>
      </c>
      <c r="D484" s="81"/>
      <c r="E484" s="81"/>
      <c r="F484" s="81"/>
      <c r="G484" s="83"/>
      <c r="H484" s="81"/>
    </row>
    <row r="485" spans="1:8" s="78" customFormat="1" ht="84.9" customHeight="1" x14ac:dyDescent="0.3">
      <c r="A485" s="110" t="s">
        <v>1026</v>
      </c>
      <c r="B485" s="111">
        <v>42238</v>
      </c>
      <c r="C485" s="81"/>
      <c r="D485" s="81"/>
      <c r="E485" s="81"/>
      <c r="F485" s="81"/>
      <c r="G485" s="83"/>
      <c r="H485" s="81"/>
    </row>
    <row r="486" spans="1:8" s="78" customFormat="1" ht="84.9" customHeight="1" x14ac:dyDescent="0.3">
      <c r="A486" s="110" t="s">
        <v>1021</v>
      </c>
      <c r="B486" s="111">
        <v>42240</v>
      </c>
      <c r="C486" s="175" t="s">
        <v>1052</v>
      </c>
      <c r="D486" s="176"/>
      <c r="E486" s="176"/>
      <c r="F486" s="177"/>
      <c r="G486" s="83"/>
      <c r="H486" s="81"/>
    </row>
    <row r="487" spans="1:8" s="78" customFormat="1" ht="84.9" customHeight="1" x14ac:dyDescent="0.3">
      <c r="A487" s="121" t="s">
        <v>1182</v>
      </c>
      <c r="B487" s="111">
        <v>42241</v>
      </c>
      <c r="C487" s="81"/>
      <c r="D487" s="81"/>
      <c r="E487" s="81"/>
      <c r="F487" s="81" t="s">
        <v>1184</v>
      </c>
      <c r="G487" s="83"/>
      <c r="H487" s="81"/>
    </row>
    <row r="488" spans="1:8" s="78" customFormat="1" ht="84.9" customHeight="1" x14ac:dyDescent="0.3">
      <c r="A488" s="120" t="s">
        <v>1179</v>
      </c>
      <c r="B488" s="115">
        <v>42243</v>
      </c>
      <c r="C488" s="81" t="s">
        <v>1184</v>
      </c>
      <c r="D488" s="81"/>
      <c r="E488" s="81"/>
      <c r="F488" s="81"/>
      <c r="G488" s="83"/>
      <c r="H488" s="81"/>
    </row>
    <row r="489" spans="1:8" s="78" customFormat="1" ht="84.9" customHeight="1" x14ac:dyDescent="0.3">
      <c r="A489" s="110" t="s">
        <v>1026</v>
      </c>
      <c r="B489" s="111">
        <v>42245</v>
      </c>
      <c r="C489" s="81"/>
      <c r="D489" s="81"/>
      <c r="E489" s="81"/>
      <c r="F489" s="81"/>
      <c r="G489" s="83"/>
      <c r="H489" s="81"/>
    </row>
    <row r="490" spans="1:8" s="78" customFormat="1" ht="84.9" customHeight="1" x14ac:dyDescent="0.3">
      <c r="A490" s="121" t="s">
        <v>1182</v>
      </c>
      <c r="B490" s="111">
        <v>42248</v>
      </c>
      <c r="C490" s="81"/>
      <c r="D490" s="81" t="s">
        <v>1184</v>
      </c>
      <c r="E490" s="81" t="s">
        <v>1184</v>
      </c>
      <c r="F490" s="81"/>
      <c r="G490" s="83"/>
      <c r="H490" s="81"/>
    </row>
    <row r="491" spans="1:8" s="78" customFormat="1" ht="84.9" customHeight="1" x14ac:dyDescent="0.3">
      <c r="A491" s="121" t="s">
        <v>1179</v>
      </c>
      <c r="B491" s="111">
        <v>42250</v>
      </c>
      <c r="C491" s="81" t="s">
        <v>1184</v>
      </c>
      <c r="D491" s="81"/>
      <c r="E491" s="81"/>
      <c r="F491" s="81"/>
      <c r="G491" s="83"/>
      <c r="H491" s="81"/>
    </row>
    <row r="492" spans="1:8" s="78" customFormat="1" ht="84.9" customHeight="1" x14ac:dyDescent="0.3">
      <c r="A492" s="110" t="s">
        <v>1026</v>
      </c>
      <c r="B492" s="111">
        <v>42252</v>
      </c>
      <c r="C492" s="175" t="s">
        <v>1055</v>
      </c>
      <c r="D492" s="176"/>
      <c r="E492" s="176"/>
      <c r="F492" s="177"/>
      <c r="G492" s="83"/>
      <c r="H492" s="81"/>
    </row>
    <row r="493" spans="1:8" s="78" customFormat="1" ht="84.9" customHeight="1" x14ac:dyDescent="0.3">
      <c r="A493" s="121" t="s">
        <v>1180</v>
      </c>
      <c r="B493" s="111">
        <v>42255</v>
      </c>
      <c r="C493" s="81"/>
      <c r="D493" s="81"/>
      <c r="E493" s="81"/>
      <c r="F493" s="81" t="s">
        <v>1184</v>
      </c>
      <c r="G493" s="83"/>
      <c r="H493" s="81"/>
    </row>
    <row r="494" spans="1:8" s="78" customFormat="1" ht="84.9" customHeight="1" x14ac:dyDescent="0.3">
      <c r="A494" s="121" t="s">
        <v>1181</v>
      </c>
      <c r="B494" s="111">
        <v>42257</v>
      </c>
      <c r="C494" s="81" t="s">
        <v>1184</v>
      </c>
      <c r="D494" s="81"/>
      <c r="E494" s="81"/>
      <c r="F494" s="81"/>
      <c r="G494" s="83"/>
      <c r="H494" s="81"/>
    </row>
    <row r="495" spans="1:8" s="78" customFormat="1" ht="84.9" customHeight="1" x14ac:dyDescent="0.3">
      <c r="A495" s="110" t="s">
        <v>1026</v>
      </c>
      <c r="B495" s="111">
        <v>42259</v>
      </c>
      <c r="C495" s="168" t="s">
        <v>1040</v>
      </c>
      <c r="D495" s="169"/>
      <c r="E495" s="169"/>
      <c r="F495" s="170"/>
      <c r="G495" s="170"/>
      <c r="H495" s="171"/>
    </row>
    <row r="496" spans="1:8" s="78" customFormat="1" ht="84.9" customHeight="1" x14ac:dyDescent="0.3">
      <c r="A496" s="122" t="s">
        <v>1180</v>
      </c>
      <c r="B496" s="113">
        <v>42262</v>
      </c>
      <c r="C496" s="81"/>
      <c r="D496" s="81" t="s">
        <v>1184</v>
      </c>
      <c r="E496" s="81" t="s">
        <v>1184</v>
      </c>
      <c r="F496" s="81"/>
      <c r="G496" s="83"/>
      <c r="H496" s="81"/>
    </row>
    <row r="497" spans="1:8" s="78" customFormat="1" ht="84.9" customHeight="1" x14ac:dyDescent="0.3">
      <c r="A497" s="122" t="s">
        <v>1181</v>
      </c>
      <c r="B497" s="113">
        <v>42264</v>
      </c>
      <c r="C497" s="81" t="s">
        <v>1184</v>
      </c>
      <c r="D497" s="81"/>
      <c r="E497" s="81"/>
      <c r="F497" s="81"/>
      <c r="G497" s="83"/>
      <c r="H497" s="81"/>
    </row>
    <row r="498" spans="1:8" s="78" customFormat="1" ht="84.9" customHeight="1" x14ac:dyDescent="0.3">
      <c r="A498" s="112" t="s">
        <v>1026</v>
      </c>
      <c r="B498" s="113">
        <v>42266</v>
      </c>
      <c r="C498" s="81"/>
      <c r="D498" s="81"/>
      <c r="E498" s="81"/>
      <c r="F498" s="81"/>
      <c r="G498" s="83"/>
      <c r="H498" s="81"/>
    </row>
    <row r="499" spans="1:8" s="78" customFormat="1" ht="84.9" customHeight="1" x14ac:dyDescent="0.3">
      <c r="A499" s="122" t="s">
        <v>1180</v>
      </c>
      <c r="B499" s="113">
        <v>42269</v>
      </c>
      <c r="C499" s="81"/>
      <c r="D499" s="81"/>
      <c r="E499" s="81"/>
      <c r="F499" s="81" t="s">
        <v>1184</v>
      </c>
      <c r="G499" s="83"/>
      <c r="H499" s="81"/>
    </row>
    <row r="500" spans="1:8" s="78" customFormat="1" ht="84.9" customHeight="1" x14ac:dyDescent="0.3">
      <c r="A500" s="123" t="s">
        <v>1179</v>
      </c>
      <c r="B500" s="116">
        <v>42271</v>
      </c>
      <c r="C500" s="81" t="s">
        <v>1184</v>
      </c>
      <c r="D500" s="81"/>
      <c r="E500" s="81"/>
      <c r="F500" s="81"/>
      <c r="G500" s="83"/>
      <c r="H500" s="81"/>
    </row>
    <row r="501" spans="1:8" s="78" customFormat="1" ht="84.9" customHeight="1" x14ac:dyDescent="0.3">
      <c r="A501" s="112" t="s">
        <v>1026</v>
      </c>
      <c r="B501" s="113">
        <v>42273</v>
      </c>
      <c r="C501" s="81"/>
      <c r="D501" s="81"/>
      <c r="E501" s="81"/>
      <c r="F501" s="81"/>
      <c r="G501" s="83"/>
      <c r="H501" s="81"/>
    </row>
    <row r="502" spans="1:8" s="78" customFormat="1" ht="84.9" customHeight="1" x14ac:dyDescent="0.3">
      <c r="A502" s="122" t="s">
        <v>1180</v>
      </c>
      <c r="B502" s="113">
        <v>42276</v>
      </c>
      <c r="C502" s="81"/>
      <c r="D502" s="81" t="s">
        <v>1184</v>
      </c>
      <c r="E502" s="81" t="s">
        <v>1184</v>
      </c>
      <c r="F502" s="81"/>
      <c r="G502" s="83"/>
      <c r="H502" s="81"/>
    </row>
    <row r="503" spans="1:8" s="78" customFormat="1" ht="84.9" customHeight="1" x14ac:dyDescent="0.3">
      <c r="A503" s="122" t="s">
        <v>1181</v>
      </c>
      <c r="B503" s="113">
        <v>42278</v>
      </c>
      <c r="C503" s="81" t="s">
        <v>1184</v>
      </c>
      <c r="D503" s="81"/>
      <c r="E503" s="81"/>
      <c r="F503" s="81"/>
      <c r="G503" s="83"/>
      <c r="H503" s="81"/>
    </row>
    <row r="504" spans="1:8" s="78" customFormat="1" ht="84.9" customHeight="1" x14ac:dyDescent="0.3">
      <c r="A504" s="112" t="s">
        <v>1026</v>
      </c>
      <c r="B504" s="113">
        <v>42280</v>
      </c>
      <c r="C504" s="175" t="s">
        <v>1053</v>
      </c>
      <c r="D504" s="176"/>
      <c r="E504" s="176"/>
      <c r="F504" s="177"/>
      <c r="G504" s="83"/>
      <c r="H504" s="81"/>
    </row>
    <row r="505" spans="1:8" s="78" customFormat="1" ht="84.9" customHeight="1" x14ac:dyDescent="0.3">
      <c r="A505" s="121" t="s">
        <v>1182</v>
      </c>
      <c r="B505" s="111">
        <v>42283</v>
      </c>
      <c r="C505" s="81"/>
      <c r="D505" s="81"/>
      <c r="E505" s="81"/>
      <c r="F505" s="81" t="s">
        <v>1184</v>
      </c>
      <c r="G505" s="83"/>
      <c r="H505" s="81"/>
    </row>
    <row r="506" spans="1:8" s="78" customFormat="1" ht="84.9" customHeight="1" x14ac:dyDescent="0.3">
      <c r="A506" s="121" t="s">
        <v>1179</v>
      </c>
      <c r="B506" s="111">
        <v>42285</v>
      </c>
      <c r="C506" s="81" t="s">
        <v>1184</v>
      </c>
      <c r="D506" s="81"/>
      <c r="E506" s="81"/>
      <c r="F506" s="81"/>
      <c r="G506" s="83"/>
      <c r="H506" s="81"/>
    </row>
    <row r="507" spans="1:8" s="78" customFormat="1" ht="84.9" customHeight="1" x14ac:dyDescent="0.3">
      <c r="A507" s="110" t="s">
        <v>1026</v>
      </c>
      <c r="B507" s="111">
        <v>42287</v>
      </c>
      <c r="C507" s="81"/>
      <c r="D507" s="81"/>
      <c r="E507" s="81"/>
      <c r="F507" s="81"/>
      <c r="G507" s="83"/>
      <c r="H507" s="81"/>
    </row>
    <row r="508" spans="1:8" s="78" customFormat="1" ht="84.9" customHeight="1" x14ac:dyDescent="0.3">
      <c r="A508" s="121" t="s">
        <v>1182</v>
      </c>
      <c r="B508" s="111">
        <v>42290</v>
      </c>
      <c r="C508" s="81"/>
      <c r="D508" s="81" t="s">
        <v>1184</v>
      </c>
      <c r="E508" s="81" t="s">
        <v>1184</v>
      </c>
      <c r="F508" s="81"/>
      <c r="G508" s="83"/>
      <c r="H508" s="81"/>
    </row>
    <row r="509" spans="1:8" s="78" customFormat="1" ht="84.9" customHeight="1" x14ac:dyDescent="0.3">
      <c r="A509" s="121" t="s">
        <v>1179</v>
      </c>
      <c r="B509" s="111">
        <v>42292</v>
      </c>
      <c r="C509" s="81" t="s">
        <v>1184</v>
      </c>
      <c r="D509" s="81"/>
      <c r="E509" s="81"/>
      <c r="F509" s="81"/>
      <c r="G509" s="83"/>
      <c r="H509" s="81"/>
    </row>
    <row r="510" spans="1:8" s="78" customFormat="1" ht="84.9" customHeight="1" x14ac:dyDescent="0.3">
      <c r="A510" s="110" t="s">
        <v>1026</v>
      </c>
      <c r="B510" s="111">
        <v>42294</v>
      </c>
      <c r="C510" s="175" t="s">
        <v>1054</v>
      </c>
      <c r="D510" s="176"/>
      <c r="E510" s="176"/>
      <c r="F510" s="177"/>
      <c r="G510" s="83"/>
      <c r="H510" s="81"/>
    </row>
    <row r="511" spans="1:8" s="78" customFormat="1" ht="84.9" customHeight="1" x14ac:dyDescent="0.3">
      <c r="A511" s="121" t="s">
        <v>1180</v>
      </c>
      <c r="B511" s="111">
        <v>42297</v>
      </c>
      <c r="C511" s="81"/>
      <c r="D511" s="81"/>
      <c r="E511" s="81"/>
      <c r="F511" s="81" t="s">
        <v>1184</v>
      </c>
      <c r="G511" s="83"/>
      <c r="H511" s="81"/>
    </row>
    <row r="512" spans="1:8" s="78" customFormat="1" ht="84.9" customHeight="1" x14ac:dyDescent="0.3">
      <c r="A512" s="120" t="s">
        <v>1181</v>
      </c>
      <c r="B512" s="115">
        <v>42299</v>
      </c>
      <c r="C512" s="81" t="s">
        <v>1184</v>
      </c>
      <c r="D512" s="81"/>
      <c r="E512" s="81"/>
      <c r="F512" s="81"/>
      <c r="G512" s="83"/>
      <c r="H512" s="81"/>
    </row>
    <row r="513" spans="1:8" s="78" customFormat="1" ht="84.9" customHeight="1" x14ac:dyDescent="0.3">
      <c r="A513" s="110" t="s">
        <v>1020</v>
      </c>
      <c r="B513" s="111">
        <v>42302</v>
      </c>
      <c r="C513" s="168" t="s">
        <v>1041</v>
      </c>
      <c r="D513" s="169"/>
      <c r="E513" s="169"/>
      <c r="F513" s="170"/>
      <c r="G513" s="170"/>
      <c r="H513" s="171"/>
    </row>
    <row r="514" spans="1:8" s="78" customFormat="1" ht="84.9" customHeight="1" x14ac:dyDescent="0.3">
      <c r="A514" s="124" t="s">
        <v>1180</v>
      </c>
      <c r="B514" s="107">
        <v>42304</v>
      </c>
      <c r="C514" s="81"/>
      <c r="D514" s="81" t="s">
        <v>1184</v>
      </c>
      <c r="E514" s="81" t="s">
        <v>1184</v>
      </c>
      <c r="F514" s="81"/>
      <c r="G514" s="83"/>
      <c r="H514" s="81"/>
    </row>
    <row r="515" spans="1:8" s="78" customFormat="1" ht="84.9" customHeight="1" x14ac:dyDescent="0.3">
      <c r="A515" s="124" t="s">
        <v>1181</v>
      </c>
      <c r="B515" s="107">
        <v>42306</v>
      </c>
      <c r="C515" s="81" t="s">
        <v>1184</v>
      </c>
      <c r="D515" s="81"/>
      <c r="E515" s="81"/>
      <c r="F515" s="81"/>
      <c r="G515" s="83"/>
      <c r="H515" s="81"/>
    </row>
    <row r="516" spans="1:8" s="78" customFormat="1" ht="84.9" customHeight="1" x14ac:dyDescent="0.3">
      <c r="A516" s="106" t="s">
        <v>1026</v>
      </c>
      <c r="B516" s="107">
        <v>42308</v>
      </c>
      <c r="C516" s="81"/>
      <c r="D516" s="81"/>
      <c r="E516" s="81"/>
      <c r="F516" s="81"/>
      <c r="G516" s="83"/>
      <c r="H516" s="81"/>
    </row>
    <row r="517" spans="1:8" s="78" customFormat="1" ht="84.9" customHeight="1" x14ac:dyDescent="0.3">
      <c r="A517" s="124" t="s">
        <v>1180</v>
      </c>
      <c r="B517" s="107">
        <v>42311</v>
      </c>
      <c r="C517" s="81"/>
      <c r="D517" s="81"/>
      <c r="E517" s="81"/>
      <c r="F517" s="81" t="s">
        <v>1184</v>
      </c>
      <c r="G517" s="83"/>
      <c r="H517" s="81"/>
    </row>
    <row r="518" spans="1:8" s="78" customFormat="1" ht="84.9" customHeight="1" x14ac:dyDescent="0.3">
      <c r="A518" s="124" t="s">
        <v>1181</v>
      </c>
      <c r="B518" s="107">
        <v>42313</v>
      </c>
      <c r="C518" s="81" t="s">
        <v>1184</v>
      </c>
      <c r="D518" s="81"/>
      <c r="E518" s="81"/>
      <c r="F518" s="81"/>
      <c r="G518" s="83"/>
      <c r="H518" s="81"/>
    </row>
    <row r="519" spans="1:8" s="78" customFormat="1" ht="84.9" customHeight="1" x14ac:dyDescent="0.3">
      <c r="A519" s="106" t="s">
        <v>1026</v>
      </c>
      <c r="B519" s="107">
        <v>42315</v>
      </c>
      <c r="C519" s="81"/>
      <c r="D519" s="81"/>
      <c r="E519" s="81"/>
      <c r="F519" s="81"/>
      <c r="G519" s="83"/>
      <c r="H519" s="81"/>
    </row>
    <row r="520" spans="1:8" s="78" customFormat="1" ht="84.9" customHeight="1" x14ac:dyDescent="0.3">
      <c r="A520" s="124" t="s">
        <v>1180</v>
      </c>
      <c r="B520" s="107">
        <v>42318</v>
      </c>
      <c r="C520" s="81"/>
      <c r="D520" s="81" t="s">
        <v>1184</v>
      </c>
      <c r="E520" s="81" t="s">
        <v>1184</v>
      </c>
      <c r="F520" s="81"/>
      <c r="G520" s="83"/>
      <c r="H520" s="81"/>
    </row>
    <row r="521" spans="1:8" s="78" customFormat="1" ht="84.9" customHeight="1" x14ac:dyDescent="0.3">
      <c r="A521" s="124" t="s">
        <v>1181</v>
      </c>
      <c r="B521" s="107">
        <v>42320</v>
      </c>
      <c r="C521" s="81" t="s">
        <v>1184</v>
      </c>
      <c r="D521" s="81"/>
      <c r="E521" s="81"/>
      <c r="F521" s="81"/>
      <c r="G521" s="83"/>
      <c r="H521" s="81"/>
    </row>
    <row r="522" spans="1:8" s="78" customFormat="1" ht="84.9" customHeight="1" x14ac:dyDescent="0.3">
      <c r="A522" s="106" t="s">
        <v>1026</v>
      </c>
      <c r="B522" s="107">
        <v>42322</v>
      </c>
      <c r="C522" s="81"/>
      <c r="D522" s="81"/>
      <c r="E522" s="81"/>
      <c r="F522" s="81"/>
      <c r="G522" s="83"/>
      <c r="H522" s="81"/>
    </row>
    <row r="523" spans="1:8" s="78" customFormat="1" ht="84.9" customHeight="1" x14ac:dyDescent="0.3">
      <c r="A523" s="124" t="s">
        <v>1180</v>
      </c>
      <c r="B523" s="107">
        <v>42325</v>
      </c>
      <c r="C523" s="81"/>
      <c r="D523" s="81"/>
      <c r="E523" s="81"/>
      <c r="F523" s="81" t="s">
        <v>1184</v>
      </c>
      <c r="G523" s="83"/>
      <c r="H523" s="81"/>
    </row>
    <row r="524" spans="1:8" s="78" customFormat="1" ht="84.9" customHeight="1" x14ac:dyDescent="0.3">
      <c r="A524" s="124" t="s">
        <v>1181</v>
      </c>
      <c r="B524" s="107">
        <v>42327</v>
      </c>
      <c r="C524" s="81" t="s">
        <v>1184</v>
      </c>
      <c r="D524" s="81"/>
      <c r="E524" s="81"/>
      <c r="F524" s="81"/>
      <c r="G524" s="83"/>
      <c r="H524" s="81"/>
    </row>
    <row r="525" spans="1:8" s="78" customFormat="1" ht="84.9" customHeight="1" x14ac:dyDescent="0.3">
      <c r="A525" s="106" t="s">
        <v>1026</v>
      </c>
      <c r="B525" s="107">
        <v>42329</v>
      </c>
      <c r="C525" s="81"/>
      <c r="D525" s="81"/>
      <c r="E525" s="81"/>
      <c r="F525" s="81"/>
      <c r="G525" s="83"/>
      <c r="H525" s="81"/>
    </row>
    <row r="526" spans="1:8" s="78" customFormat="1" ht="84.9" customHeight="1" x14ac:dyDescent="0.3">
      <c r="A526" s="124" t="s">
        <v>1180</v>
      </c>
      <c r="B526" s="107">
        <v>42332</v>
      </c>
      <c r="C526" s="81"/>
      <c r="D526" s="81" t="s">
        <v>1184</v>
      </c>
      <c r="E526" s="81" t="s">
        <v>1184</v>
      </c>
      <c r="F526" s="81"/>
      <c r="G526" s="83"/>
      <c r="H526" s="81"/>
    </row>
    <row r="527" spans="1:8" s="78" customFormat="1" ht="84.9" customHeight="1" x14ac:dyDescent="0.3">
      <c r="A527" s="125" t="s">
        <v>1181</v>
      </c>
      <c r="B527" s="117">
        <v>42334</v>
      </c>
      <c r="C527" s="81" t="s">
        <v>1184</v>
      </c>
      <c r="D527" s="81"/>
      <c r="E527" s="81"/>
      <c r="F527" s="81"/>
      <c r="G527" s="83"/>
      <c r="H527" s="81"/>
    </row>
    <row r="528" spans="1:8" s="78" customFormat="1" ht="84.9" customHeight="1" x14ac:dyDescent="0.3">
      <c r="A528" s="106" t="s">
        <v>1026</v>
      </c>
      <c r="B528" s="107">
        <v>42336</v>
      </c>
      <c r="C528" s="81"/>
      <c r="D528" s="81"/>
      <c r="E528" s="81"/>
      <c r="F528" s="81"/>
      <c r="G528" s="83"/>
      <c r="H528" s="81"/>
    </row>
    <row r="529" spans="1:8" s="78" customFormat="1" ht="84.9" customHeight="1" x14ac:dyDescent="0.3">
      <c r="A529" s="124" t="s">
        <v>1180</v>
      </c>
      <c r="B529" s="107">
        <v>42339</v>
      </c>
      <c r="C529" s="81"/>
      <c r="D529" s="81"/>
      <c r="E529" s="81"/>
      <c r="F529" s="81" t="s">
        <v>1184</v>
      </c>
      <c r="G529" s="83"/>
      <c r="H529" s="81"/>
    </row>
    <row r="530" spans="1:8" s="78" customFormat="1" ht="84.9" customHeight="1" x14ac:dyDescent="0.3">
      <c r="A530" s="124" t="s">
        <v>1181</v>
      </c>
      <c r="B530" s="107">
        <v>42341</v>
      </c>
      <c r="C530" s="81" t="s">
        <v>1184</v>
      </c>
      <c r="D530" s="81"/>
      <c r="E530" s="81"/>
      <c r="F530" s="81"/>
      <c r="G530" s="83"/>
      <c r="H530" s="81"/>
    </row>
    <row r="531" spans="1:8" s="78" customFormat="1" ht="84.9" customHeight="1" x14ac:dyDescent="0.3">
      <c r="A531" s="106" t="s">
        <v>1026</v>
      </c>
      <c r="B531" s="107">
        <v>42343</v>
      </c>
      <c r="C531" s="81"/>
      <c r="D531" s="81"/>
      <c r="E531" s="81"/>
      <c r="F531" s="81"/>
      <c r="G531" s="83"/>
      <c r="H531" s="81"/>
    </row>
    <row r="532" spans="1:8" s="78" customFormat="1" ht="84.9" customHeight="1" x14ac:dyDescent="0.3">
      <c r="A532" s="124" t="s">
        <v>1180</v>
      </c>
      <c r="B532" s="107">
        <v>42346</v>
      </c>
      <c r="C532" s="81"/>
      <c r="D532" s="81" t="s">
        <v>1184</v>
      </c>
      <c r="E532" s="81" t="s">
        <v>1184</v>
      </c>
      <c r="F532" s="81"/>
      <c r="G532" s="83"/>
      <c r="H532" s="81"/>
    </row>
    <row r="533" spans="1:8" s="78" customFormat="1" ht="84.9" customHeight="1" x14ac:dyDescent="0.3">
      <c r="A533" s="124" t="s">
        <v>1181</v>
      </c>
      <c r="B533" s="107">
        <v>42348</v>
      </c>
      <c r="C533" s="81" t="s">
        <v>1184</v>
      </c>
      <c r="D533" s="81"/>
      <c r="E533" s="81"/>
      <c r="F533" s="81"/>
      <c r="G533" s="83"/>
      <c r="H533" s="81"/>
    </row>
    <row r="534" spans="1:8" s="78" customFormat="1" ht="84.9" customHeight="1" x14ac:dyDescent="0.3">
      <c r="A534" s="106" t="s">
        <v>1026</v>
      </c>
      <c r="B534" s="107">
        <v>42350</v>
      </c>
      <c r="C534" s="81"/>
      <c r="D534" s="81"/>
      <c r="E534" s="81"/>
      <c r="F534" s="81"/>
      <c r="G534" s="83"/>
      <c r="H534" s="81"/>
    </row>
    <row r="535" spans="1:8" s="78" customFormat="1" ht="84.9" customHeight="1" x14ac:dyDescent="0.3">
      <c r="A535" s="124" t="s">
        <v>1180</v>
      </c>
      <c r="B535" s="107">
        <v>42353</v>
      </c>
      <c r="C535" s="81"/>
      <c r="D535" s="81"/>
      <c r="E535" s="81"/>
      <c r="F535" s="81" t="s">
        <v>1184</v>
      </c>
      <c r="G535" s="83"/>
      <c r="H535" s="81"/>
    </row>
    <row r="536" spans="1:8" s="78" customFormat="1" ht="84.9" customHeight="1" x14ac:dyDescent="0.3">
      <c r="A536" s="124" t="s">
        <v>1181</v>
      </c>
      <c r="B536" s="107">
        <v>42355</v>
      </c>
      <c r="C536" s="81" t="s">
        <v>1184</v>
      </c>
      <c r="D536" s="81"/>
      <c r="E536" s="81"/>
      <c r="F536" s="81"/>
      <c r="G536" s="83"/>
      <c r="H536" s="81"/>
    </row>
    <row r="537" spans="1:8" s="78" customFormat="1" ht="84.9" customHeight="1" x14ac:dyDescent="0.3">
      <c r="A537" s="106" t="s">
        <v>1026</v>
      </c>
      <c r="B537" s="107">
        <v>42357</v>
      </c>
      <c r="C537" s="81"/>
      <c r="D537" s="81"/>
      <c r="E537" s="81"/>
      <c r="F537" s="81"/>
      <c r="G537" s="83"/>
      <c r="H537" s="81"/>
    </row>
    <row r="538" spans="1:8" s="78" customFormat="1" ht="84.9" customHeight="1" x14ac:dyDescent="0.3">
      <c r="A538" s="124" t="s">
        <v>1180</v>
      </c>
      <c r="B538" s="107">
        <v>42360</v>
      </c>
      <c r="C538" s="81"/>
      <c r="D538" s="81" t="s">
        <v>1184</v>
      </c>
      <c r="E538" s="81" t="s">
        <v>1184</v>
      </c>
      <c r="F538" s="81"/>
      <c r="G538" s="83"/>
      <c r="H538" s="81"/>
    </row>
    <row r="539" spans="1:8" s="78" customFormat="1" ht="84.9" customHeight="1" x14ac:dyDescent="0.3">
      <c r="A539" s="124" t="s">
        <v>1181</v>
      </c>
      <c r="B539" s="107">
        <v>42362</v>
      </c>
      <c r="C539" s="81" t="s">
        <v>1184</v>
      </c>
      <c r="D539" s="81"/>
      <c r="E539" s="81"/>
      <c r="F539" s="81"/>
      <c r="G539" s="83"/>
      <c r="H539" s="81"/>
    </row>
    <row r="540" spans="1:8" s="78" customFormat="1" ht="84.9" customHeight="1" x14ac:dyDescent="0.3">
      <c r="A540" s="106" t="s">
        <v>1026</v>
      </c>
      <c r="B540" s="107">
        <v>42364</v>
      </c>
      <c r="C540" s="81"/>
      <c r="D540" s="81"/>
      <c r="E540" s="81"/>
      <c r="F540" s="81"/>
      <c r="G540" s="83"/>
      <c r="H540" s="81"/>
    </row>
    <row r="541" spans="1:8" s="78" customFormat="1" ht="84.9" customHeight="1" x14ac:dyDescent="0.3">
      <c r="A541" s="125" t="s">
        <v>1180</v>
      </c>
      <c r="B541" s="117">
        <v>42367</v>
      </c>
      <c r="C541" s="81"/>
      <c r="D541" s="81"/>
      <c r="E541" s="81"/>
      <c r="F541" s="81" t="s">
        <v>1184</v>
      </c>
      <c r="G541" s="83"/>
      <c r="H541" s="81"/>
    </row>
    <row r="542" spans="1:8" s="78" customFormat="1" ht="84.9" customHeight="1" x14ac:dyDescent="0.3">
      <c r="A542" s="124" t="s">
        <v>1181</v>
      </c>
      <c r="B542" s="107">
        <v>42369</v>
      </c>
      <c r="C542" s="168" t="s">
        <v>1038</v>
      </c>
      <c r="D542" s="169"/>
      <c r="E542" s="169"/>
      <c r="F542" s="170"/>
      <c r="G542" s="170"/>
      <c r="H542" s="171"/>
    </row>
  </sheetData>
  <mergeCells count="47">
    <mergeCell ref="C121:F121"/>
    <mergeCell ref="C129:F129"/>
    <mergeCell ref="C186:H186"/>
    <mergeCell ref="C196:H196"/>
    <mergeCell ref="C269:F269"/>
    <mergeCell ref="C205:F205"/>
    <mergeCell ref="C213:H213"/>
    <mergeCell ref="C221:H221"/>
    <mergeCell ref="C222:H222"/>
    <mergeCell ref="C225:H225"/>
    <mergeCell ref="C224:H224"/>
    <mergeCell ref="C289:G289"/>
    <mergeCell ref="C124:F124"/>
    <mergeCell ref="C271:F271"/>
    <mergeCell ref="C272:F272"/>
    <mergeCell ref="C275:F275"/>
    <mergeCell ref="C492:F492"/>
    <mergeCell ref="C302:G302"/>
    <mergeCell ref="C293:F293"/>
    <mergeCell ref="C297:G297"/>
    <mergeCell ref="C344:F344"/>
    <mergeCell ref="C350:F350"/>
    <mergeCell ref="C354:H354"/>
    <mergeCell ref="C332:F332"/>
    <mergeCell ref="C335:F335"/>
    <mergeCell ref="C382:H382"/>
    <mergeCell ref="C381:F381"/>
    <mergeCell ref="C380:H380"/>
    <mergeCell ref="C366:F366"/>
    <mergeCell ref="C368:F368"/>
    <mergeCell ref="C423:F423"/>
    <mergeCell ref="A1:B1"/>
    <mergeCell ref="C384:H384"/>
    <mergeCell ref="C542:H542"/>
    <mergeCell ref="C461:H461"/>
    <mergeCell ref="C495:H495"/>
    <mergeCell ref="C513:H513"/>
    <mergeCell ref="C437:G437"/>
    <mergeCell ref="C441:G441"/>
    <mergeCell ref="C412:F412"/>
    <mergeCell ref="C427:F427"/>
    <mergeCell ref="C430:F430"/>
    <mergeCell ref="C439:F439"/>
    <mergeCell ref="C453:F453"/>
    <mergeCell ref="C486:F486"/>
    <mergeCell ref="C504:F504"/>
    <mergeCell ref="C510:F510"/>
  </mergeCells>
  <phoneticPr fontId="12" type="noConversion"/>
  <pageMargins left="0" right="0" top="0" bottom="0" header="0" footer="0"/>
  <pageSetup paperSize="9" orientation="portrait" verticalDpi="0" r:id="rId1"/>
  <headerFooter alignWithMargins="0"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366"/>
  <sheetViews>
    <sheetView workbookViewId="0">
      <selection activeCell="B2" sqref="B2:C366"/>
    </sheetView>
  </sheetViews>
  <sheetFormatPr defaultColWidth="8.61328125" defaultRowHeight="16.2" x14ac:dyDescent="0.3"/>
  <cols>
    <col min="1" max="1" width="14.921875" customWidth="1"/>
    <col min="2" max="2" width="10" customWidth="1"/>
    <col min="3" max="3" width="8.61328125" style="63"/>
  </cols>
  <sheetData>
    <row r="1" spans="1:4" x14ac:dyDescent="0.3">
      <c r="A1" t="s">
        <v>1019</v>
      </c>
      <c r="B1" t="s">
        <v>1019</v>
      </c>
      <c r="C1" s="63" t="s">
        <v>0</v>
      </c>
    </row>
    <row r="2" spans="1:4" x14ac:dyDescent="0.3">
      <c r="A2" t="s">
        <v>1024</v>
      </c>
      <c r="B2" t="s">
        <v>1024</v>
      </c>
      <c r="C2" s="63">
        <v>42005</v>
      </c>
      <c r="D2" s="63"/>
    </row>
    <row r="3" spans="1:4" hidden="1" x14ac:dyDescent="0.3">
      <c r="A3" t="s">
        <v>1025</v>
      </c>
      <c r="B3" t="s">
        <v>1025</v>
      </c>
      <c r="C3" s="63">
        <v>42006</v>
      </c>
    </row>
    <row r="4" spans="1:4" x14ac:dyDescent="0.3">
      <c r="A4" t="s">
        <v>1026</v>
      </c>
      <c r="B4" t="s">
        <v>1026</v>
      </c>
      <c r="C4" s="63">
        <v>42007</v>
      </c>
    </row>
    <row r="5" spans="1:4" hidden="1" x14ac:dyDescent="0.3">
      <c r="A5" t="s">
        <v>1020</v>
      </c>
      <c r="B5" t="s">
        <v>1020</v>
      </c>
      <c r="C5" s="63">
        <v>42008</v>
      </c>
    </row>
    <row r="6" spans="1:4" hidden="1" x14ac:dyDescent="0.3">
      <c r="A6" t="s">
        <v>1021</v>
      </c>
      <c r="B6" t="s">
        <v>1021</v>
      </c>
      <c r="C6" s="63">
        <v>42009</v>
      </c>
    </row>
    <row r="7" spans="1:4" x14ac:dyDescent="0.3">
      <c r="A7" t="s">
        <v>1022</v>
      </c>
      <c r="B7" t="s">
        <v>1022</v>
      </c>
      <c r="C7" s="63">
        <v>42010</v>
      </c>
    </row>
    <row r="8" spans="1:4" hidden="1" x14ac:dyDescent="0.3">
      <c r="A8" t="s">
        <v>1023</v>
      </c>
      <c r="B8" t="s">
        <v>1023</v>
      </c>
      <c r="C8" s="63">
        <v>42011</v>
      </c>
    </row>
    <row r="9" spans="1:4" x14ac:dyDescent="0.3">
      <c r="A9" t="s">
        <v>1024</v>
      </c>
      <c r="B9" t="s">
        <v>1024</v>
      </c>
      <c r="C9" s="63">
        <v>42012</v>
      </c>
    </row>
    <row r="10" spans="1:4" hidden="1" x14ac:dyDescent="0.3">
      <c r="A10" t="s">
        <v>1025</v>
      </c>
      <c r="B10" t="s">
        <v>1025</v>
      </c>
      <c r="C10" s="63">
        <v>42013</v>
      </c>
    </row>
    <row r="11" spans="1:4" x14ac:dyDescent="0.3">
      <c r="A11" t="s">
        <v>1026</v>
      </c>
      <c r="B11" t="s">
        <v>1026</v>
      </c>
      <c r="C11" s="63">
        <v>42014</v>
      </c>
    </row>
    <row r="12" spans="1:4" hidden="1" x14ac:dyDescent="0.3">
      <c r="A12" t="s">
        <v>1020</v>
      </c>
      <c r="B12" t="s">
        <v>1020</v>
      </c>
      <c r="C12" s="63">
        <v>42015</v>
      </c>
    </row>
    <row r="13" spans="1:4" hidden="1" x14ac:dyDescent="0.3">
      <c r="A13" t="s">
        <v>1021</v>
      </c>
      <c r="B13" t="s">
        <v>1021</v>
      </c>
      <c r="C13" s="63">
        <v>42016</v>
      </c>
    </row>
    <row r="14" spans="1:4" x14ac:dyDescent="0.3">
      <c r="A14" t="s">
        <v>1022</v>
      </c>
      <c r="B14" t="s">
        <v>1022</v>
      </c>
      <c r="C14" s="63">
        <v>42017</v>
      </c>
    </row>
    <row r="15" spans="1:4" hidden="1" x14ac:dyDescent="0.3">
      <c r="A15" t="s">
        <v>1023</v>
      </c>
      <c r="B15" t="s">
        <v>1023</v>
      </c>
      <c r="C15" s="63">
        <v>42018</v>
      </c>
    </row>
    <row r="16" spans="1:4" x14ac:dyDescent="0.3">
      <c r="A16" t="s">
        <v>1024</v>
      </c>
      <c r="B16" t="s">
        <v>1024</v>
      </c>
      <c r="C16" s="63">
        <v>42019</v>
      </c>
    </row>
    <row r="17" spans="1:3" hidden="1" x14ac:dyDescent="0.3">
      <c r="A17" t="s">
        <v>1025</v>
      </c>
      <c r="B17" t="s">
        <v>1025</v>
      </c>
      <c r="C17" s="63">
        <v>42020</v>
      </c>
    </row>
    <row r="18" spans="1:3" x14ac:dyDescent="0.3">
      <c r="A18" t="s">
        <v>1026</v>
      </c>
      <c r="B18" t="s">
        <v>1026</v>
      </c>
      <c r="C18" s="63">
        <v>42021</v>
      </c>
    </row>
    <row r="19" spans="1:3" hidden="1" x14ac:dyDescent="0.3">
      <c r="A19" t="s">
        <v>1020</v>
      </c>
      <c r="B19" t="s">
        <v>1020</v>
      </c>
      <c r="C19" s="63">
        <v>42022</v>
      </c>
    </row>
    <row r="20" spans="1:3" hidden="1" x14ac:dyDescent="0.3">
      <c r="A20" t="s">
        <v>1021</v>
      </c>
      <c r="B20" t="s">
        <v>1021</v>
      </c>
      <c r="C20" s="63">
        <v>42023</v>
      </c>
    </row>
    <row r="21" spans="1:3" x14ac:dyDescent="0.3">
      <c r="A21" t="s">
        <v>1022</v>
      </c>
      <c r="B21" t="s">
        <v>1022</v>
      </c>
      <c r="C21" s="63">
        <v>42024</v>
      </c>
    </row>
    <row r="22" spans="1:3" hidden="1" x14ac:dyDescent="0.3">
      <c r="A22" t="s">
        <v>1023</v>
      </c>
      <c r="B22" t="s">
        <v>1023</v>
      </c>
      <c r="C22" s="63">
        <v>42025</v>
      </c>
    </row>
    <row r="23" spans="1:3" x14ac:dyDescent="0.3">
      <c r="A23" t="s">
        <v>1024</v>
      </c>
      <c r="B23" t="s">
        <v>1024</v>
      </c>
      <c r="C23" s="63">
        <v>42026</v>
      </c>
    </row>
    <row r="24" spans="1:3" hidden="1" x14ac:dyDescent="0.3">
      <c r="A24" t="s">
        <v>1025</v>
      </c>
      <c r="B24" t="s">
        <v>1025</v>
      </c>
      <c r="C24" s="63">
        <v>42027</v>
      </c>
    </row>
    <row r="25" spans="1:3" x14ac:dyDescent="0.3">
      <c r="A25" t="s">
        <v>1026</v>
      </c>
      <c r="B25" t="s">
        <v>1026</v>
      </c>
      <c r="C25" s="63">
        <v>42028</v>
      </c>
    </row>
    <row r="26" spans="1:3" hidden="1" x14ac:dyDescent="0.3">
      <c r="A26" t="s">
        <v>1020</v>
      </c>
      <c r="B26" t="s">
        <v>1020</v>
      </c>
      <c r="C26" s="63">
        <v>42029</v>
      </c>
    </row>
    <row r="27" spans="1:3" hidden="1" x14ac:dyDescent="0.3">
      <c r="A27" t="s">
        <v>1021</v>
      </c>
      <c r="B27" t="s">
        <v>1021</v>
      </c>
      <c r="C27" s="63">
        <v>42030</v>
      </c>
    </row>
    <row r="28" spans="1:3" x14ac:dyDescent="0.3">
      <c r="A28" t="s">
        <v>1022</v>
      </c>
      <c r="B28" t="s">
        <v>1022</v>
      </c>
      <c r="C28" s="63">
        <v>42031</v>
      </c>
    </row>
    <row r="29" spans="1:3" hidden="1" x14ac:dyDescent="0.3">
      <c r="A29" t="s">
        <v>1023</v>
      </c>
      <c r="B29" t="s">
        <v>1023</v>
      </c>
      <c r="C29" s="63">
        <v>42032</v>
      </c>
    </row>
    <row r="30" spans="1:3" x14ac:dyDescent="0.3">
      <c r="A30" t="s">
        <v>1024</v>
      </c>
      <c r="B30" t="s">
        <v>1024</v>
      </c>
      <c r="C30" s="63">
        <v>42033</v>
      </c>
    </row>
    <row r="31" spans="1:3" hidden="1" x14ac:dyDescent="0.3">
      <c r="A31" t="s">
        <v>1025</v>
      </c>
      <c r="B31" t="s">
        <v>1025</v>
      </c>
      <c r="C31" s="63">
        <v>42034</v>
      </c>
    </row>
    <row r="32" spans="1:3" x14ac:dyDescent="0.3">
      <c r="A32" t="s">
        <v>1026</v>
      </c>
      <c r="B32" t="s">
        <v>1026</v>
      </c>
      <c r="C32" s="63">
        <v>42035</v>
      </c>
    </row>
    <row r="33" spans="1:3" hidden="1" x14ac:dyDescent="0.3">
      <c r="A33" t="s">
        <v>1020</v>
      </c>
      <c r="B33" t="s">
        <v>1020</v>
      </c>
      <c r="C33" s="63">
        <v>42036</v>
      </c>
    </row>
    <row r="34" spans="1:3" hidden="1" x14ac:dyDescent="0.3">
      <c r="A34" t="s">
        <v>1021</v>
      </c>
      <c r="B34" t="s">
        <v>1021</v>
      </c>
      <c r="C34" s="63">
        <v>42037</v>
      </c>
    </row>
    <row r="35" spans="1:3" x14ac:dyDescent="0.3">
      <c r="A35" t="s">
        <v>1022</v>
      </c>
      <c r="B35" t="s">
        <v>1022</v>
      </c>
      <c r="C35" s="63">
        <v>42038</v>
      </c>
    </row>
    <row r="36" spans="1:3" hidden="1" x14ac:dyDescent="0.3">
      <c r="A36" t="s">
        <v>1023</v>
      </c>
      <c r="B36" t="s">
        <v>1023</v>
      </c>
      <c r="C36" s="63">
        <v>42039</v>
      </c>
    </row>
    <row r="37" spans="1:3" x14ac:dyDescent="0.3">
      <c r="A37" t="s">
        <v>1024</v>
      </c>
      <c r="B37" t="s">
        <v>1024</v>
      </c>
      <c r="C37" s="63">
        <v>42040</v>
      </c>
    </row>
    <row r="38" spans="1:3" hidden="1" x14ac:dyDescent="0.3">
      <c r="A38" t="s">
        <v>1025</v>
      </c>
      <c r="B38" t="s">
        <v>1025</v>
      </c>
      <c r="C38" s="63">
        <v>42041</v>
      </c>
    </row>
    <row r="39" spans="1:3" x14ac:dyDescent="0.3">
      <c r="A39" t="s">
        <v>1026</v>
      </c>
      <c r="B39" t="s">
        <v>1026</v>
      </c>
      <c r="C39" s="63">
        <v>42042</v>
      </c>
    </row>
    <row r="40" spans="1:3" hidden="1" x14ac:dyDescent="0.3">
      <c r="A40" t="s">
        <v>1020</v>
      </c>
      <c r="B40" t="s">
        <v>1020</v>
      </c>
      <c r="C40" s="63">
        <v>42043</v>
      </c>
    </row>
    <row r="41" spans="1:3" hidden="1" x14ac:dyDescent="0.3">
      <c r="A41" t="s">
        <v>1021</v>
      </c>
      <c r="B41" t="s">
        <v>1021</v>
      </c>
      <c r="C41" s="63">
        <v>42044</v>
      </c>
    </row>
    <row r="42" spans="1:3" x14ac:dyDescent="0.3">
      <c r="A42" t="s">
        <v>1022</v>
      </c>
      <c r="B42" t="s">
        <v>1022</v>
      </c>
      <c r="C42" s="63">
        <v>42045</v>
      </c>
    </row>
    <row r="43" spans="1:3" hidden="1" x14ac:dyDescent="0.3">
      <c r="A43" t="s">
        <v>1023</v>
      </c>
      <c r="B43" t="s">
        <v>1023</v>
      </c>
      <c r="C43" s="63">
        <v>42046</v>
      </c>
    </row>
    <row r="44" spans="1:3" x14ac:dyDescent="0.3">
      <c r="A44" t="s">
        <v>1024</v>
      </c>
      <c r="B44" t="s">
        <v>1024</v>
      </c>
      <c r="C44" s="63">
        <v>42047</v>
      </c>
    </row>
    <row r="45" spans="1:3" hidden="1" x14ac:dyDescent="0.3">
      <c r="A45" t="s">
        <v>1025</v>
      </c>
      <c r="B45" t="s">
        <v>1025</v>
      </c>
      <c r="C45" s="63">
        <v>42048</v>
      </c>
    </row>
    <row r="46" spans="1:3" x14ac:dyDescent="0.3">
      <c r="A46" t="s">
        <v>1026</v>
      </c>
      <c r="B46" t="s">
        <v>1026</v>
      </c>
      <c r="C46" s="63">
        <v>42049</v>
      </c>
    </row>
    <row r="47" spans="1:3" hidden="1" x14ac:dyDescent="0.3">
      <c r="A47" t="s">
        <v>1020</v>
      </c>
      <c r="B47" t="s">
        <v>1020</v>
      </c>
      <c r="C47" s="63">
        <v>42050</v>
      </c>
    </row>
    <row r="48" spans="1:3" hidden="1" x14ac:dyDescent="0.3">
      <c r="A48" t="s">
        <v>1021</v>
      </c>
      <c r="B48" t="s">
        <v>1021</v>
      </c>
      <c r="C48" s="63">
        <v>42051</v>
      </c>
    </row>
    <row r="49" spans="1:3" x14ac:dyDescent="0.3">
      <c r="A49" t="s">
        <v>1022</v>
      </c>
      <c r="B49" t="s">
        <v>1022</v>
      </c>
      <c r="C49" s="63">
        <v>42052</v>
      </c>
    </row>
    <row r="50" spans="1:3" hidden="1" x14ac:dyDescent="0.3">
      <c r="A50" t="s">
        <v>1023</v>
      </c>
      <c r="B50" t="s">
        <v>1023</v>
      </c>
      <c r="C50" s="63">
        <v>42053</v>
      </c>
    </row>
    <row r="51" spans="1:3" x14ac:dyDescent="0.3">
      <c r="A51" t="s">
        <v>1024</v>
      </c>
      <c r="B51" t="s">
        <v>1024</v>
      </c>
      <c r="C51" s="63">
        <v>42054</v>
      </c>
    </row>
    <row r="52" spans="1:3" hidden="1" x14ac:dyDescent="0.3">
      <c r="A52" t="s">
        <v>1025</v>
      </c>
      <c r="B52" t="s">
        <v>1025</v>
      </c>
      <c r="C52" s="63">
        <v>42055</v>
      </c>
    </row>
    <row r="53" spans="1:3" x14ac:dyDescent="0.3">
      <c r="A53" t="s">
        <v>1026</v>
      </c>
      <c r="B53" t="s">
        <v>1026</v>
      </c>
      <c r="C53" s="63">
        <v>42056</v>
      </c>
    </row>
    <row r="54" spans="1:3" hidden="1" x14ac:dyDescent="0.3">
      <c r="A54" t="s">
        <v>1020</v>
      </c>
      <c r="B54" t="s">
        <v>1020</v>
      </c>
      <c r="C54" s="63">
        <v>42057</v>
      </c>
    </row>
    <row r="55" spans="1:3" hidden="1" x14ac:dyDescent="0.3">
      <c r="A55" t="s">
        <v>1021</v>
      </c>
      <c r="B55" t="s">
        <v>1021</v>
      </c>
      <c r="C55" s="63">
        <v>42058</v>
      </c>
    </row>
    <row r="56" spans="1:3" x14ac:dyDescent="0.3">
      <c r="A56" t="s">
        <v>1022</v>
      </c>
      <c r="B56" t="s">
        <v>1022</v>
      </c>
      <c r="C56" s="63">
        <v>42059</v>
      </c>
    </row>
    <row r="57" spans="1:3" hidden="1" x14ac:dyDescent="0.3">
      <c r="A57" t="s">
        <v>1023</v>
      </c>
      <c r="B57" t="s">
        <v>1023</v>
      </c>
      <c r="C57" s="63">
        <v>42060</v>
      </c>
    </row>
    <row r="58" spans="1:3" x14ac:dyDescent="0.3">
      <c r="A58" t="s">
        <v>1024</v>
      </c>
      <c r="B58" t="s">
        <v>1024</v>
      </c>
      <c r="C58" s="63">
        <v>42061</v>
      </c>
    </row>
    <row r="59" spans="1:3" hidden="1" x14ac:dyDescent="0.3">
      <c r="A59" t="s">
        <v>1025</v>
      </c>
      <c r="B59" t="s">
        <v>1025</v>
      </c>
      <c r="C59" s="63">
        <v>42062</v>
      </c>
    </row>
    <row r="60" spans="1:3" x14ac:dyDescent="0.3">
      <c r="A60" t="s">
        <v>1026</v>
      </c>
      <c r="B60" t="s">
        <v>1026</v>
      </c>
      <c r="C60" s="63">
        <v>42063</v>
      </c>
    </row>
    <row r="61" spans="1:3" hidden="1" x14ac:dyDescent="0.3">
      <c r="A61" t="s">
        <v>1020</v>
      </c>
      <c r="B61" t="s">
        <v>1020</v>
      </c>
      <c r="C61" s="63">
        <v>42064</v>
      </c>
    </row>
    <row r="62" spans="1:3" hidden="1" x14ac:dyDescent="0.3">
      <c r="A62" t="s">
        <v>1021</v>
      </c>
      <c r="B62" t="s">
        <v>1021</v>
      </c>
      <c r="C62" s="63">
        <v>42065</v>
      </c>
    </row>
    <row r="63" spans="1:3" x14ac:dyDescent="0.3">
      <c r="A63" t="s">
        <v>1022</v>
      </c>
      <c r="B63" t="s">
        <v>1022</v>
      </c>
      <c r="C63" s="63">
        <v>42066</v>
      </c>
    </row>
    <row r="64" spans="1:3" hidden="1" x14ac:dyDescent="0.3">
      <c r="A64" t="s">
        <v>1023</v>
      </c>
      <c r="B64" t="s">
        <v>1023</v>
      </c>
      <c r="C64" s="63">
        <v>42067</v>
      </c>
    </row>
    <row r="65" spans="1:3" x14ac:dyDescent="0.3">
      <c r="A65" t="s">
        <v>1024</v>
      </c>
      <c r="B65" t="s">
        <v>1024</v>
      </c>
      <c r="C65" s="63">
        <v>42068</v>
      </c>
    </row>
    <row r="66" spans="1:3" hidden="1" x14ac:dyDescent="0.3">
      <c r="A66" t="s">
        <v>1025</v>
      </c>
      <c r="B66" t="s">
        <v>1025</v>
      </c>
      <c r="C66" s="63">
        <v>42069</v>
      </c>
    </row>
    <row r="67" spans="1:3" x14ac:dyDescent="0.3">
      <c r="A67" t="s">
        <v>1026</v>
      </c>
      <c r="B67" t="s">
        <v>1026</v>
      </c>
      <c r="C67" s="63">
        <v>42070</v>
      </c>
    </row>
    <row r="68" spans="1:3" hidden="1" x14ac:dyDescent="0.3">
      <c r="A68" t="s">
        <v>1020</v>
      </c>
      <c r="B68" t="s">
        <v>1020</v>
      </c>
      <c r="C68" s="63">
        <v>42071</v>
      </c>
    </row>
    <row r="69" spans="1:3" hidden="1" x14ac:dyDescent="0.3">
      <c r="A69" t="s">
        <v>1021</v>
      </c>
      <c r="B69" t="s">
        <v>1021</v>
      </c>
      <c r="C69" s="63">
        <v>42072</v>
      </c>
    </row>
    <row r="70" spans="1:3" x14ac:dyDescent="0.3">
      <c r="A70" t="s">
        <v>1022</v>
      </c>
      <c r="B70" t="s">
        <v>1022</v>
      </c>
      <c r="C70" s="63">
        <v>42073</v>
      </c>
    </row>
    <row r="71" spans="1:3" hidden="1" x14ac:dyDescent="0.3">
      <c r="A71" t="s">
        <v>1023</v>
      </c>
      <c r="B71" t="s">
        <v>1023</v>
      </c>
      <c r="C71" s="63">
        <v>42074</v>
      </c>
    </row>
    <row r="72" spans="1:3" x14ac:dyDescent="0.3">
      <c r="A72" t="s">
        <v>1024</v>
      </c>
      <c r="B72" t="s">
        <v>1024</v>
      </c>
      <c r="C72" s="63">
        <v>42075</v>
      </c>
    </row>
    <row r="73" spans="1:3" hidden="1" x14ac:dyDescent="0.3">
      <c r="A73" t="s">
        <v>1025</v>
      </c>
      <c r="B73" t="s">
        <v>1025</v>
      </c>
      <c r="C73" s="63">
        <v>42076</v>
      </c>
    </row>
    <row r="74" spans="1:3" x14ac:dyDescent="0.3">
      <c r="A74" t="s">
        <v>1026</v>
      </c>
      <c r="B74" t="s">
        <v>1026</v>
      </c>
      <c r="C74" s="63">
        <v>42077</v>
      </c>
    </row>
    <row r="75" spans="1:3" hidden="1" x14ac:dyDescent="0.3">
      <c r="A75" t="s">
        <v>1020</v>
      </c>
      <c r="B75" t="s">
        <v>1020</v>
      </c>
      <c r="C75" s="63">
        <v>42078</v>
      </c>
    </row>
    <row r="76" spans="1:3" hidden="1" x14ac:dyDescent="0.3">
      <c r="A76" t="s">
        <v>1021</v>
      </c>
      <c r="B76" t="s">
        <v>1021</v>
      </c>
      <c r="C76" s="63">
        <v>42079</v>
      </c>
    </row>
    <row r="77" spans="1:3" x14ac:dyDescent="0.3">
      <c r="A77" t="s">
        <v>1022</v>
      </c>
      <c r="B77" t="s">
        <v>1022</v>
      </c>
      <c r="C77" s="63">
        <v>42080</v>
      </c>
    </row>
    <row r="78" spans="1:3" hidden="1" x14ac:dyDescent="0.3">
      <c r="A78" t="s">
        <v>1023</v>
      </c>
      <c r="B78" t="s">
        <v>1023</v>
      </c>
      <c r="C78" s="63">
        <v>42081</v>
      </c>
    </row>
    <row r="79" spans="1:3" x14ac:dyDescent="0.3">
      <c r="A79" t="s">
        <v>1024</v>
      </c>
      <c r="B79" t="s">
        <v>1024</v>
      </c>
      <c r="C79" s="63">
        <v>42082</v>
      </c>
    </row>
    <row r="80" spans="1:3" hidden="1" x14ac:dyDescent="0.3">
      <c r="A80" t="s">
        <v>1025</v>
      </c>
      <c r="B80" t="s">
        <v>1025</v>
      </c>
      <c r="C80" s="63">
        <v>42083</v>
      </c>
    </row>
    <row r="81" spans="1:3" x14ac:dyDescent="0.3">
      <c r="A81" t="s">
        <v>1026</v>
      </c>
      <c r="B81" t="s">
        <v>1026</v>
      </c>
      <c r="C81" s="63">
        <v>42084</v>
      </c>
    </row>
    <row r="82" spans="1:3" hidden="1" x14ac:dyDescent="0.3">
      <c r="A82" t="s">
        <v>1020</v>
      </c>
      <c r="B82" t="s">
        <v>1020</v>
      </c>
      <c r="C82" s="63">
        <v>42085</v>
      </c>
    </row>
    <row r="83" spans="1:3" hidden="1" x14ac:dyDescent="0.3">
      <c r="A83" t="s">
        <v>1021</v>
      </c>
      <c r="B83" t="s">
        <v>1021</v>
      </c>
      <c r="C83" s="63">
        <v>42086</v>
      </c>
    </row>
    <row r="84" spans="1:3" x14ac:dyDescent="0.3">
      <c r="A84" t="s">
        <v>1022</v>
      </c>
      <c r="B84" t="s">
        <v>1022</v>
      </c>
      <c r="C84" s="63">
        <v>42087</v>
      </c>
    </row>
    <row r="85" spans="1:3" hidden="1" x14ac:dyDescent="0.3">
      <c r="A85" t="s">
        <v>1023</v>
      </c>
      <c r="B85" t="s">
        <v>1023</v>
      </c>
      <c r="C85" s="63">
        <v>42088</v>
      </c>
    </row>
    <row r="86" spans="1:3" x14ac:dyDescent="0.3">
      <c r="A86" t="s">
        <v>1024</v>
      </c>
      <c r="B86" t="s">
        <v>1024</v>
      </c>
      <c r="C86" s="63">
        <v>42089</v>
      </c>
    </row>
    <row r="87" spans="1:3" hidden="1" x14ac:dyDescent="0.3">
      <c r="A87" t="s">
        <v>1025</v>
      </c>
      <c r="B87" t="s">
        <v>1025</v>
      </c>
      <c r="C87" s="63">
        <v>42090</v>
      </c>
    </row>
    <row r="88" spans="1:3" x14ac:dyDescent="0.3">
      <c r="A88" t="s">
        <v>1026</v>
      </c>
      <c r="B88" t="s">
        <v>1026</v>
      </c>
      <c r="C88" s="63">
        <v>42091</v>
      </c>
    </row>
    <row r="89" spans="1:3" hidden="1" x14ac:dyDescent="0.3">
      <c r="A89" t="s">
        <v>1020</v>
      </c>
      <c r="B89" t="s">
        <v>1020</v>
      </c>
      <c r="C89" s="63">
        <v>42092</v>
      </c>
    </row>
    <row r="90" spans="1:3" hidden="1" x14ac:dyDescent="0.3">
      <c r="A90" t="s">
        <v>1021</v>
      </c>
      <c r="B90" t="s">
        <v>1021</v>
      </c>
      <c r="C90" s="63">
        <v>42093</v>
      </c>
    </row>
    <row r="91" spans="1:3" x14ac:dyDescent="0.3">
      <c r="A91" t="s">
        <v>1022</v>
      </c>
      <c r="B91" t="s">
        <v>1022</v>
      </c>
      <c r="C91" s="63">
        <v>42094</v>
      </c>
    </row>
    <row r="92" spans="1:3" hidden="1" x14ac:dyDescent="0.3">
      <c r="A92" t="s">
        <v>1023</v>
      </c>
      <c r="B92" t="s">
        <v>1023</v>
      </c>
      <c r="C92" s="63">
        <v>42095</v>
      </c>
    </row>
    <row r="93" spans="1:3" x14ac:dyDescent="0.3">
      <c r="A93" t="s">
        <v>1024</v>
      </c>
      <c r="B93" t="s">
        <v>1024</v>
      </c>
      <c r="C93" s="63">
        <v>42096</v>
      </c>
    </row>
    <row r="94" spans="1:3" hidden="1" x14ac:dyDescent="0.3">
      <c r="A94" t="s">
        <v>1025</v>
      </c>
      <c r="B94" t="s">
        <v>1025</v>
      </c>
      <c r="C94" s="63">
        <v>42097</v>
      </c>
    </row>
    <row r="95" spans="1:3" x14ac:dyDescent="0.3">
      <c r="A95" t="s">
        <v>1026</v>
      </c>
      <c r="B95" t="s">
        <v>1026</v>
      </c>
      <c r="C95" s="63">
        <v>42098</v>
      </c>
    </row>
    <row r="96" spans="1:3" hidden="1" x14ac:dyDescent="0.3">
      <c r="A96" t="s">
        <v>1020</v>
      </c>
      <c r="B96" t="s">
        <v>1020</v>
      </c>
      <c r="C96" s="63">
        <v>42099</v>
      </c>
    </row>
    <row r="97" spans="1:3" hidden="1" x14ac:dyDescent="0.3">
      <c r="A97" t="s">
        <v>1021</v>
      </c>
      <c r="B97" t="s">
        <v>1021</v>
      </c>
      <c r="C97" s="63">
        <v>42100</v>
      </c>
    </row>
    <row r="98" spans="1:3" x14ac:dyDescent="0.3">
      <c r="A98" t="s">
        <v>1022</v>
      </c>
      <c r="B98" t="s">
        <v>1022</v>
      </c>
      <c r="C98" s="63">
        <v>42101</v>
      </c>
    </row>
    <row r="99" spans="1:3" hidden="1" x14ac:dyDescent="0.3">
      <c r="A99" t="s">
        <v>1023</v>
      </c>
      <c r="B99" t="s">
        <v>1023</v>
      </c>
      <c r="C99" s="63">
        <v>42102</v>
      </c>
    </row>
    <row r="100" spans="1:3" x14ac:dyDescent="0.3">
      <c r="A100" t="s">
        <v>1024</v>
      </c>
      <c r="B100" t="s">
        <v>1024</v>
      </c>
      <c r="C100" s="63">
        <v>42103</v>
      </c>
    </row>
    <row r="101" spans="1:3" hidden="1" x14ac:dyDescent="0.3">
      <c r="A101" t="s">
        <v>1025</v>
      </c>
      <c r="B101" t="s">
        <v>1025</v>
      </c>
      <c r="C101" s="63">
        <v>42104</v>
      </c>
    </row>
    <row r="102" spans="1:3" x14ac:dyDescent="0.3">
      <c r="A102" t="s">
        <v>1026</v>
      </c>
      <c r="B102" t="s">
        <v>1026</v>
      </c>
      <c r="C102" s="63">
        <v>42105</v>
      </c>
    </row>
    <row r="103" spans="1:3" hidden="1" x14ac:dyDescent="0.3">
      <c r="A103" t="s">
        <v>1020</v>
      </c>
      <c r="B103" t="s">
        <v>1020</v>
      </c>
      <c r="C103" s="63">
        <v>42106</v>
      </c>
    </row>
    <row r="104" spans="1:3" hidden="1" x14ac:dyDescent="0.3">
      <c r="A104" t="s">
        <v>1021</v>
      </c>
      <c r="B104" t="s">
        <v>1021</v>
      </c>
      <c r="C104" s="63">
        <v>42107</v>
      </c>
    </row>
    <row r="105" spans="1:3" x14ac:dyDescent="0.3">
      <c r="A105" t="s">
        <v>1022</v>
      </c>
      <c r="B105" t="s">
        <v>1022</v>
      </c>
      <c r="C105" s="63">
        <v>42108</v>
      </c>
    </row>
    <row r="106" spans="1:3" hidden="1" x14ac:dyDescent="0.3">
      <c r="A106" t="s">
        <v>1023</v>
      </c>
      <c r="B106" t="s">
        <v>1023</v>
      </c>
      <c r="C106" s="63">
        <v>42109</v>
      </c>
    </row>
    <row r="107" spans="1:3" x14ac:dyDescent="0.3">
      <c r="A107" t="s">
        <v>1024</v>
      </c>
      <c r="B107" t="s">
        <v>1024</v>
      </c>
      <c r="C107" s="63">
        <v>42110</v>
      </c>
    </row>
    <row r="108" spans="1:3" hidden="1" x14ac:dyDescent="0.3">
      <c r="A108" t="s">
        <v>1025</v>
      </c>
      <c r="B108" t="s">
        <v>1025</v>
      </c>
      <c r="C108" s="63">
        <v>42111</v>
      </c>
    </row>
    <row r="109" spans="1:3" x14ac:dyDescent="0.3">
      <c r="A109" t="s">
        <v>1026</v>
      </c>
      <c r="B109" t="s">
        <v>1026</v>
      </c>
      <c r="C109" s="63">
        <v>42112</v>
      </c>
    </row>
    <row r="110" spans="1:3" hidden="1" x14ac:dyDescent="0.3">
      <c r="A110" t="s">
        <v>1020</v>
      </c>
      <c r="B110" t="s">
        <v>1020</v>
      </c>
      <c r="C110" s="63">
        <v>42113</v>
      </c>
    </row>
    <row r="111" spans="1:3" hidden="1" x14ac:dyDescent="0.3">
      <c r="A111" t="s">
        <v>1021</v>
      </c>
      <c r="B111" t="s">
        <v>1021</v>
      </c>
      <c r="C111" s="63">
        <v>42114</v>
      </c>
    </row>
    <row r="112" spans="1:3" x14ac:dyDescent="0.3">
      <c r="A112" t="s">
        <v>1022</v>
      </c>
      <c r="B112" t="s">
        <v>1022</v>
      </c>
      <c r="C112" s="63">
        <v>42115</v>
      </c>
    </row>
    <row r="113" spans="1:3" hidden="1" x14ac:dyDescent="0.3">
      <c r="A113" t="s">
        <v>1023</v>
      </c>
      <c r="B113" t="s">
        <v>1023</v>
      </c>
      <c r="C113" s="63">
        <v>42116</v>
      </c>
    </row>
    <row r="114" spans="1:3" x14ac:dyDescent="0.3">
      <c r="A114" t="s">
        <v>1024</v>
      </c>
      <c r="B114" t="s">
        <v>1024</v>
      </c>
      <c r="C114" s="63">
        <v>42117</v>
      </c>
    </row>
    <row r="115" spans="1:3" hidden="1" x14ac:dyDescent="0.3">
      <c r="A115" t="s">
        <v>1025</v>
      </c>
      <c r="B115" t="s">
        <v>1025</v>
      </c>
      <c r="C115" s="63">
        <v>42118</v>
      </c>
    </row>
    <row r="116" spans="1:3" x14ac:dyDescent="0.3">
      <c r="A116" t="s">
        <v>1026</v>
      </c>
      <c r="B116" t="s">
        <v>1026</v>
      </c>
      <c r="C116" s="63">
        <v>42119</v>
      </c>
    </row>
    <row r="117" spans="1:3" hidden="1" x14ac:dyDescent="0.3">
      <c r="A117" t="s">
        <v>1020</v>
      </c>
      <c r="B117" t="s">
        <v>1020</v>
      </c>
      <c r="C117" s="63">
        <v>42120</v>
      </c>
    </row>
    <row r="118" spans="1:3" hidden="1" x14ac:dyDescent="0.3">
      <c r="A118" t="s">
        <v>1021</v>
      </c>
      <c r="B118" t="s">
        <v>1021</v>
      </c>
      <c r="C118" s="63">
        <v>42121</v>
      </c>
    </row>
    <row r="119" spans="1:3" x14ac:dyDescent="0.3">
      <c r="A119" t="s">
        <v>1022</v>
      </c>
      <c r="B119" t="s">
        <v>1022</v>
      </c>
      <c r="C119" s="63">
        <v>42122</v>
      </c>
    </row>
    <row r="120" spans="1:3" hidden="1" x14ac:dyDescent="0.3">
      <c r="A120" t="s">
        <v>1023</v>
      </c>
      <c r="B120" t="s">
        <v>1023</v>
      </c>
      <c r="C120" s="63">
        <v>42123</v>
      </c>
    </row>
    <row r="121" spans="1:3" x14ac:dyDescent="0.3">
      <c r="A121" t="s">
        <v>1024</v>
      </c>
      <c r="B121" t="s">
        <v>1024</v>
      </c>
      <c r="C121" s="63">
        <v>42124</v>
      </c>
    </row>
    <row r="122" spans="1:3" hidden="1" x14ac:dyDescent="0.3">
      <c r="A122" t="s">
        <v>1025</v>
      </c>
      <c r="B122" t="s">
        <v>1025</v>
      </c>
      <c r="C122" s="63">
        <v>42125</v>
      </c>
    </row>
    <row r="123" spans="1:3" x14ac:dyDescent="0.3">
      <c r="A123" t="s">
        <v>1026</v>
      </c>
      <c r="B123" t="s">
        <v>1026</v>
      </c>
      <c r="C123" s="63">
        <v>42126</v>
      </c>
    </row>
    <row r="124" spans="1:3" hidden="1" x14ac:dyDescent="0.3">
      <c r="A124" t="s">
        <v>1020</v>
      </c>
      <c r="B124" t="s">
        <v>1020</v>
      </c>
      <c r="C124" s="63">
        <v>42127</v>
      </c>
    </row>
    <row r="125" spans="1:3" hidden="1" x14ac:dyDescent="0.3">
      <c r="A125" t="s">
        <v>1021</v>
      </c>
      <c r="B125" t="s">
        <v>1021</v>
      </c>
      <c r="C125" s="63">
        <v>42128</v>
      </c>
    </row>
    <row r="126" spans="1:3" x14ac:dyDescent="0.3">
      <c r="A126" t="s">
        <v>1022</v>
      </c>
      <c r="B126" t="s">
        <v>1022</v>
      </c>
      <c r="C126" s="63">
        <v>42129</v>
      </c>
    </row>
    <row r="127" spans="1:3" hidden="1" x14ac:dyDescent="0.3">
      <c r="A127" t="s">
        <v>1023</v>
      </c>
      <c r="B127" t="s">
        <v>1023</v>
      </c>
      <c r="C127" s="63">
        <v>42130</v>
      </c>
    </row>
    <row r="128" spans="1:3" x14ac:dyDescent="0.3">
      <c r="A128" t="s">
        <v>1024</v>
      </c>
      <c r="B128" t="s">
        <v>1024</v>
      </c>
      <c r="C128" s="63">
        <v>42131</v>
      </c>
    </row>
    <row r="129" spans="1:3" hidden="1" x14ac:dyDescent="0.3">
      <c r="A129" t="s">
        <v>1025</v>
      </c>
      <c r="B129" t="s">
        <v>1025</v>
      </c>
      <c r="C129" s="63">
        <v>42132</v>
      </c>
    </row>
    <row r="130" spans="1:3" x14ac:dyDescent="0.3">
      <c r="A130" t="s">
        <v>1026</v>
      </c>
      <c r="B130" t="s">
        <v>1026</v>
      </c>
      <c r="C130" s="63">
        <v>42133</v>
      </c>
    </row>
    <row r="131" spans="1:3" hidden="1" x14ac:dyDescent="0.3">
      <c r="A131" t="s">
        <v>1020</v>
      </c>
      <c r="B131" t="s">
        <v>1020</v>
      </c>
      <c r="C131" s="63">
        <v>42134</v>
      </c>
    </row>
    <row r="132" spans="1:3" hidden="1" x14ac:dyDescent="0.3">
      <c r="A132" t="s">
        <v>1021</v>
      </c>
      <c r="B132" t="s">
        <v>1021</v>
      </c>
      <c r="C132" s="63">
        <v>42135</v>
      </c>
    </row>
    <row r="133" spans="1:3" x14ac:dyDescent="0.3">
      <c r="A133" t="s">
        <v>1022</v>
      </c>
      <c r="B133" t="s">
        <v>1022</v>
      </c>
      <c r="C133" s="63">
        <v>42136</v>
      </c>
    </row>
    <row r="134" spans="1:3" hidden="1" x14ac:dyDescent="0.3">
      <c r="A134" t="s">
        <v>1023</v>
      </c>
      <c r="B134" t="s">
        <v>1023</v>
      </c>
      <c r="C134" s="63">
        <v>42137</v>
      </c>
    </row>
    <row r="135" spans="1:3" x14ac:dyDescent="0.3">
      <c r="A135" t="s">
        <v>1024</v>
      </c>
      <c r="B135" t="s">
        <v>1024</v>
      </c>
      <c r="C135" s="63">
        <v>42138</v>
      </c>
    </row>
    <row r="136" spans="1:3" hidden="1" x14ac:dyDescent="0.3">
      <c r="A136" t="s">
        <v>1025</v>
      </c>
      <c r="B136" t="s">
        <v>1025</v>
      </c>
      <c r="C136" s="63">
        <v>42139</v>
      </c>
    </row>
    <row r="137" spans="1:3" x14ac:dyDescent="0.3">
      <c r="A137" t="s">
        <v>1026</v>
      </c>
      <c r="B137" t="s">
        <v>1026</v>
      </c>
      <c r="C137" s="63">
        <v>42140</v>
      </c>
    </row>
    <row r="138" spans="1:3" hidden="1" x14ac:dyDescent="0.3">
      <c r="A138" t="s">
        <v>1020</v>
      </c>
      <c r="B138" t="s">
        <v>1020</v>
      </c>
      <c r="C138" s="63">
        <v>42141</v>
      </c>
    </row>
    <row r="139" spans="1:3" hidden="1" x14ac:dyDescent="0.3">
      <c r="A139" t="s">
        <v>1021</v>
      </c>
      <c r="B139" t="s">
        <v>1021</v>
      </c>
      <c r="C139" s="63">
        <v>42142</v>
      </c>
    </row>
    <row r="140" spans="1:3" x14ac:dyDescent="0.3">
      <c r="A140" t="s">
        <v>1022</v>
      </c>
      <c r="B140" t="s">
        <v>1022</v>
      </c>
      <c r="C140" s="63">
        <v>42143</v>
      </c>
    </row>
    <row r="141" spans="1:3" hidden="1" x14ac:dyDescent="0.3">
      <c r="A141" t="s">
        <v>1023</v>
      </c>
      <c r="B141" t="s">
        <v>1023</v>
      </c>
      <c r="C141" s="63">
        <v>42144</v>
      </c>
    </row>
    <row r="142" spans="1:3" x14ac:dyDescent="0.3">
      <c r="A142" t="s">
        <v>1024</v>
      </c>
      <c r="B142" t="s">
        <v>1024</v>
      </c>
      <c r="C142" s="63">
        <v>42145</v>
      </c>
    </row>
    <row r="143" spans="1:3" hidden="1" x14ac:dyDescent="0.3">
      <c r="A143" t="s">
        <v>1025</v>
      </c>
      <c r="B143" t="s">
        <v>1025</v>
      </c>
      <c r="C143" s="63">
        <v>42146</v>
      </c>
    </row>
    <row r="144" spans="1:3" x14ac:dyDescent="0.3">
      <c r="A144" t="s">
        <v>1026</v>
      </c>
      <c r="B144" t="s">
        <v>1026</v>
      </c>
      <c r="C144" s="63">
        <v>42147</v>
      </c>
    </row>
    <row r="145" spans="1:3" hidden="1" x14ac:dyDescent="0.3">
      <c r="A145" t="s">
        <v>1020</v>
      </c>
      <c r="B145" t="s">
        <v>1020</v>
      </c>
      <c r="C145" s="63">
        <v>42148</v>
      </c>
    </row>
    <row r="146" spans="1:3" hidden="1" x14ac:dyDescent="0.3">
      <c r="A146" t="s">
        <v>1021</v>
      </c>
      <c r="B146" t="s">
        <v>1021</v>
      </c>
      <c r="C146" s="63">
        <v>42149</v>
      </c>
    </row>
    <row r="147" spans="1:3" x14ac:dyDescent="0.3">
      <c r="A147" t="s">
        <v>1022</v>
      </c>
      <c r="B147" t="s">
        <v>1022</v>
      </c>
      <c r="C147" s="63">
        <v>42150</v>
      </c>
    </row>
    <row r="148" spans="1:3" hidden="1" x14ac:dyDescent="0.3">
      <c r="A148" t="s">
        <v>1023</v>
      </c>
      <c r="B148" t="s">
        <v>1023</v>
      </c>
      <c r="C148" s="63">
        <v>42151</v>
      </c>
    </row>
    <row r="149" spans="1:3" x14ac:dyDescent="0.3">
      <c r="A149" t="s">
        <v>1024</v>
      </c>
      <c r="B149" t="s">
        <v>1024</v>
      </c>
      <c r="C149" s="63">
        <v>42152</v>
      </c>
    </row>
    <row r="150" spans="1:3" hidden="1" x14ac:dyDescent="0.3">
      <c r="A150" t="s">
        <v>1025</v>
      </c>
      <c r="B150" t="s">
        <v>1025</v>
      </c>
      <c r="C150" s="63">
        <v>42153</v>
      </c>
    </row>
    <row r="151" spans="1:3" x14ac:dyDescent="0.3">
      <c r="A151" t="s">
        <v>1026</v>
      </c>
      <c r="B151" t="s">
        <v>1026</v>
      </c>
      <c r="C151" s="63">
        <v>42154</v>
      </c>
    </row>
    <row r="152" spans="1:3" hidden="1" x14ac:dyDescent="0.3">
      <c r="A152" t="s">
        <v>1020</v>
      </c>
      <c r="B152" t="s">
        <v>1020</v>
      </c>
      <c r="C152" s="63">
        <v>42155</v>
      </c>
    </row>
    <row r="153" spans="1:3" hidden="1" x14ac:dyDescent="0.3">
      <c r="A153" t="s">
        <v>1021</v>
      </c>
      <c r="B153" t="s">
        <v>1021</v>
      </c>
      <c r="C153" s="63">
        <v>42156</v>
      </c>
    </row>
    <row r="154" spans="1:3" x14ac:dyDescent="0.3">
      <c r="A154" t="s">
        <v>1022</v>
      </c>
      <c r="B154" t="s">
        <v>1022</v>
      </c>
      <c r="C154" s="63">
        <v>42157</v>
      </c>
    </row>
    <row r="155" spans="1:3" hidden="1" x14ac:dyDescent="0.3">
      <c r="A155" t="s">
        <v>1023</v>
      </c>
      <c r="B155" t="s">
        <v>1023</v>
      </c>
      <c r="C155" s="63">
        <v>42158</v>
      </c>
    </row>
    <row r="156" spans="1:3" x14ac:dyDescent="0.3">
      <c r="A156" t="s">
        <v>1024</v>
      </c>
      <c r="B156" t="s">
        <v>1024</v>
      </c>
      <c r="C156" s="63">
        <v>42159</v>
      </c>
    </row>
    <row r="157" spans="1:3" hidden="1" x14ac:dyDescent="0.3">
      <c r="A157" t="s">
        <v>1025</v>
      </c>
      <c r="B157" t="s">
        <v>1025</v>
      </c>
      <c r="C157" s="63">
        <v>42160</v>
      </c>
    </row>
    <row r="158" spans="1:3" x14ac:dyDescent="0.3">
      <c r="A158" t="s">
        <v>1026</v>
      </c>
      <c r="B158" t="s">
        <v>1026</v>
      </c>
      <c r="C158" s="63">
        <v>42161</v>
      </c>
    </row>
    <row r="159" spans="1:3" hidden="1" x14ac:dyDescent="0.3">
      <c r="A159" t="s">
        <v>1020</v>
      </c>
      <c r="B159" t="s">
        <v>1020</v>
      </c>
      <c r="C159" s="63">
        <v>42162</v>
      </c>
    </row>
    <row r="160" spans="1:3" hidden="1" x14ac:dyDescent="0.3">
      <c r="A160" t="s">
        <v>1021</v>
      </c>
      <c r="B160" t="s">
        <v>1021</v>
      </c>
      <c r="C160" s="63">
        <v>42163</v>
      </c>
    </row>
    <row r="161" spans="1:3" x14ac:dyDescent="0.3">
      <c r="A161" t="s">
        <v>1022</v>
      </c>
      <c r="B161" t="s">
        <v>1022</v>
      </c>
      <c r="C161" s="63">
        <v>42164</v>
      </c>
    </row>
    <row r="162" spans="1:3" hidden="1" x14ac:dyDescent="0.3">
      <c r="A162" t="s">
        <v>1023</v>
      </c>
      <c r="B162" t="s">
        <v>1023</v>
      </c>
      <c r="C162" s="63">
        <v>42165</v>
      </c>
    </row>
    <row r="163" spans="1:3" x14ac:dyDescent="0.3">
      <c r="A163" t="s">
        <v>1024</v>
      </c>
      <c r="B163" t="s">
        <v>1024</v>
      </c>
      <c r="C163" s="63">
        <v>42166</v>
      </c>
    </row>
    <row r="164" spans="1:3" hidden="1" x14ac:dyDescent="0.3">
      <c r="A164" t="s">
        <v>1025</v>
      </c>
      <c r="B164" t="s">
        <v>1025</v>
      </c>
      <c r="C164" s="63">
        <v>42167</v>
      </c>
    </row>
    <row r="165" spans="1:3" x14ac:dyDescent="0.3">
      <c r="A165" t="s">
        <v>1026</v>
      </c>
      <c r="B165" t="s">
        <v>1026</v>
      </c>
      <c r="C165" s="63">
        <v>42168</v>
      </c>
    </row>
    <row r="166" spans="1:3" hidden="1" x14ac:dyDescent="0.3">
      <c r="A166" t="s">
        <v>1020</v>
      </c>
      <c r="B166" t="s">
        <v>1020</v>
      </c>
      <c r="C166" s="63">
        <v>42169</v>
      </c>
    </row>
    <row r="167" spans="1:3" hidden="1" x14ac:dyDescent="0.3">
      <c r="A167" t="s">
        <v>1021</v>
      </c>
      <c r="B167" t="s">
        <v>1021</v>
      </c>
      <c r="C167" s="63">
        <v>42170</v>
      </c>
    </row>
    <row r="168" spans="1:3" x14ac:dyDescent="0.3">
      <c r="A168" t="s">
        <v>1022</v>
      </c>
      <c r="B168" t="s">
        <v>1022</v>
      </c>
      <c r="C168" s="63">
        <v>42171</v>
      </c>
    </row>
    <row r="169" spans="1:3" hidden="1" x14ac:dyDescent="0.3">
      <c r="A169" t="s">
        <v>1023</v>
      </c>
      <c r="B169" t="s">
        <v>1023</v>
      </c>
      <c r="C169" s="63">
        <v>42172</v>
      </c>
    </row>
    <row r="170" spans="1:3" x14ac:dyDescent="0.3">
      <c r="A170" t="s">
        <v>1024</v>
      </c>
      <c r="B170" t="s">
        <v>1024</v>
      </c>
      <c r="C170" s="63">
        <v>42173</v>
      </c>
    </row>
    <row r="171" spans="1:3" hidden="1" x14ac:dyDescent="0.3">
      <c r="A171" t="s">
        <v>1025</v>
      </c>
      <c r="B171" t="s">
        <v>1025</v>
      </c>
      <c r="C171" s="63">
        <v>42174</v>
      </c>
    </row>
    <row r="172" spans="1:3" x14ac:dyDescent="0.3">
      <c r="A172" t="s">
        <v>1026</v>
      </c>
      <c r="B172" t="s">
        <v>1026</v>
      </c>
      <c r="C172" s="63">
        <v>42175</v>
      </c>
    </row>
    <row r="173" spans="1:3" hidden="1" x14ac:dyDescent="0.3">
      <c r="A173" t="s">
        <v>1020</v>
      </c>
      <c r="B173" t="s">
        <v>1020</v>
      </c>
      <c r="C173" s="63">
        <v>42176</v>
      </c>
    </row>
    <row r="174" spans="1:3" hidden="1" x14ac:dyDescent="0.3">
      <c r="A174" t="s">
        <v>1021</v>
      </c>
      <c r="B174" t="s">
        <v>1021</v>
      </c>
      <c r="C174" s="63">
        <v>42177</v>
      </c>
    </row>
    <row r="175" spans="1:3" x14ac:dyDescent="0.3">
      <c r="A175" t="s">
        <v>1022</v>
      </c>
      <c r="B175" t="s">
        <v>1022</v>
      </c>
      <c r="C175" s="63">
        <v>42178</v>
      </c>
    </row>
    <row r="176" spans="1:3" hidden="1" x14ac:dyDescent="0.3">
      <c r="A176" t="s">
        <v>1023</v>
      </c>
      <c r="B176" t="s">
        <v>1023</v>
      </c>
      <c r="C176" s="63">
        <v>42179</v>
      </c>
    </row>
    <row r="177" spans="1:3" x14ac:dyDescent="0.3">
      <c r="A177" t="s">
        <v>1024</v>
      </c>
      <c r="B177" t="s">
        <v>1024</v>
      </c>
      <c r="C177" s="63">
        <v>42180</v>
      </c>
    </row>
    <row r="178" spans="1:3" hidden="1" x14ac:dyDescent="0.3">
      <c r="A178" t="s">
        <v>1025</v>
      </c>
      <c r="B178" t="s">
        <v>1025</v>
      </c>
      <c r="C178" s="63">
        <v>42181</v>
      </c>
    </row>
    <row r="179" spans="1:3" x14ac:dyDescent="0.3">
      <c r="A179" t="s">
        <v>1026</v>
      </c>
      <c r="B179" t="s">
        <v>1026</v>
      </c>
      <c r="C179" s="63">
        <v>42182</v>
      </c>
    </row>
    <row r="180" spans="1:3" hidden="1" x14ac:dyDescent="0.3">
      <c r="A180" t="s">
        <v>1020</v>
      </c>
      <c r="B180" t="s">
        <v>1020</v>
      </c>
      <c r="C180" s="63">
        <v>42183</v>
      </c>
    </row>
    <row r="181" spans="1:3" hidden="1" x14ac:dyDescent="0.3">
      <c r="A181" t="s">
        <v>1021</v>
      </c>
      <c r="B181" t="s">
        <v>1021</v>
      </c>
      <c r="C181" s="63">
        <v>42184</v>
      </c>
    </row>
    <row r="182" spans="1:3" x14ac:dyDescent="0.3">
      <c r="A182" t="s">
        <v>1022</v>
      </c>
      <c r="B182" t="s">
        <v>1022</v>
      </c>
      <c r="C182" s="63">
        <v>42185</v>
      </c>
    </row>
    <row r="183" spans="1:3" hidden="1" x14ac:dyDescent="0.3">
      <c r="A183" t="s">
        <v>1023</v>
      </c>
      <c r="B183" t="s">
        <v>1023</v>
      </c>
      <c r="C183" s="63">
        <v>42186</v>
      </c>
    </row>
    <row r="184" spans="1:3" x14ac:dyDescent="0.3">
      <c r="A184" t="s">
        <v>1024</v>
      </c>
      <c r="B184" t="s">
        <v>1024</v>
      </c>
      <c r="C184" s="63">
        <v>42187</v>
      </c>
    </row>
    <row r="185" spans="1:3" hidden="1" x14ac:dyDescent="0.3">
      <c r="A185" t="s">
        <v>1025</v>
      </c>
      <c r="B185" t="s">
        <v>1025</v>
      </c>
      <c r="C185" s="63">
        <v>42188</v>
      </c>
    </row>
    <row r="186" spans="1:3" x14ac:dyDescent="0.3">
      <c r="A186" t="s">
        <v>1026</v>
      </c>
      <c r="B186" t="s">
        <v>1026</v>
      </c>
      <c r="C186" s="63">
        <v>42189</v>
      </c>
    </row>
    <row r="187" spans="1:3" hidden="1" x14ac:dyDescent="0.3">
      <c r="A187" t="s">
        <v>1020</v>
      </c>
      <c r="B187" t="s">
        <v>1020</v>
      </c>
      <c r="C187" s="63">
        <v>42190</v>
      </c>
    </row>
    <row r="188" spans="1:3" hidden="1" x14ac:dyDescent="0.3">
      <c r="A188" t="s">
        <v>1021</v>
      </c>
      <c r="B188" t="s">
        <v>1021</v>
      </c>
      <c r="C188" s="63">
        <v>42191</v>
      </c>
    </row>
    <row r="189" spans="1:3" x14ac:dyDescent="0.3">
      <c r="A189" t="s">
        <v>1022</v>
      </c>
      <c r="B189" t="s">
        <v>1022</v>
      </c>
      <c r="C189" s="63">
        <v>42192</v>
      </c>
    </row>
    <row r="190" spans="1:3" hidden="1" x14ac:dyDescent="0.3">
      <c r="A190" t="s">
        <v>1023</v>
      </c>
      <c r="B190" t="s">
        <v>1023</v>
      </c>
      <c r="C190" s="63">
        <v>42193</v>
      </c>
    </row>
    <row r="191" spans="1:3" x14ac:dyDescent="0.3">
      <c r="A191" t="s">
        <v>1024</v>
      </c>
      <c r="B191" t="s">
        <v>1024</v>
      </c>
      <c r="C191" s="63">
        <v>42194</v>
      </c>
    </row>
    <row r="192" spans="1:3" hidden="1" x14ac:dyDescent="0.3">
      <c r="A192" t="s">
        <v>1025</v>
      </c>
      <c r="B192" t="s">
        <v>1025</v>
      </c>
      <c r="C192" s="63">
        <v>42195</v>
      </c>
    </row>
    <row r="193" spans="1:3" x14ac:dyDescent="0.3">
      <c r="A193" t="s">
        <v>1026</v>
      </c>
      <c r="B193" t="s">
        <v>1026</v>
      </c>
      <c r="C193" s="63">
        <v>42196</v>
      </c>
    </row>
    <row r="194" spans="1:3" hidden="1" x14ac:dyDescent="0.3">
      <c r="A194" t="s">
        <v>1020</v>
      </c>
      <c r="B194" t="s">
        <v>1020</v>
      </c>
      <c r="C194" s="63">
        <v>42197</v>
      </c>
    </row>
    <row r="195" spans="1:3" hidden="1" x14ac:dyDescent="0.3">
      <c r="A195" t="s">
        <v>1021</v>
      </c>
      <c r="B195" t="s">
        <v>1021</v>
      </c>
      <c r="C195" s="63">
        <v>42198</v>
      </c>
    </row>
    <row r="196" spans="1:3" x14ac:dyDescent="0.3">
      <c r="A196" t="s">
        <v>1022</v>
      </c>
      <c r="B196" t="s">
        <v>1022</v>
      </c>
      <c r="C196" s="63">
        <v>42199</v>
      </c>
    </row>
    <row r="197" spans="1:3" hidden="1" x14ac:dyDescent="0.3">
      <c r="A197" t="s">
        <v>1023</v>
      </c>
      <c r="B197" t="s">
        <v>1023</v>
      </c>
      <c r="C197" s="63">
        <v>42200</v>
      </c>
    </row>
    <row r="198" spans="1:3" x14ac:dyDescent="0.3">
      <c r="A198" t="s">
        <v>1024</v>
      </c>
      <c r="B198" t="s">
        <v>1024</v>
      </c>
      <c r="C198" s="63">
        <v>42201</v>
      </c>
    </row>
    <row r="199" spans="1:3" hidden="1" x14ac:dyDescent="0.3">
      <c r="A199" t="s">
        <v>1025</v>
      </c>
      <c r="B199" t="s">
        <v>1025</v>
      </c>
      <c r="C199" s="63">
        <v>42202</v>
      </c>
    </row>
    <row r="200" spans="1:3" x14ac:dyDescent="0.3">
      <c r="A200" t="s">
        <v>1026</v>
      </c>
      <c r="B200" t="s">
        <v>1026</v>
      </c>
      <c r="C200" s="63">
        <v>42203</v>
      </c>
    </row>
    <row r="201" spans="1:3" hidden="1" x14ac:dyDescent="0.3">
      <c r="A201" t="s">
        <v>1020</v>
      </c>
      <c r="B201" t="s">
        <v>1020</v>
      </c>
      <c r="C201" s="63">
        <v>42204</v>
      </c>
    </row>
    <row r="202" spans="1:3" hidden="1" x14ac:dyDescent="0.3">
      <c r="A202" t="s">
        <v>1021</v>
      </c>
      <c r="B202" t="s">
        <v>1021</v>
      </c>
      <c r="C202" s="63">
        <v>42205</v>
      </c>
    </row>
    <row r="203" spans="1:3" x14ac:dyDescent="0.3">
      <c r="A203" t="s">
        <v>1022</v>
      </c>
      <c r="B203" t="s">
        <v>1022</v>
      </c>
      <c r="C203" s="63">
        <v>42206</v>
      </c>
    </row>
    <row r="204" spans="1:3" hidden="1" x14ac:dyDescent="0.3">
      <c r="A204" t="s">
        <v>1023</v>
      </c>
      <c r="B204" t="s">
        <v>1023</v>
      </c>
      <c r="C204" s="63">
        <v>42207</v>
      </c>
    </row>
    <row r="205" spans="1:3" x14ac:dyDescent="0.3">
      <c r="A205" t="s">
        <v>1024</v>
      </c>
      <c r="B205" t="s">
        <v>1024</v>
      </c>
      <c r="C205" s="63">
        <v>42208</v>
      </c>
    </row>
    <row r="206" spans="1:3" hidden="1" x14ac:dyDescent="0.3">
      <c r="A206" t="s">
        <v>1025</v>
      </c>
      <c r="B206" t="s">
        <v>1025</v>
      </c>
      <c r="C206" s="63">
        <v>42209</v>
      </c>
    </row>
    <row r="207" spans="1:3" x14ac:dyDescent="0.3">
      <c r="A207" t="s">
        <v>1026</v>
      </c>
      <c r="B207" t="s">
        <v>1026</v>
      </c>
      <c r="C207" s="63">
        <v>42210</v>
      </c>
    </row>
    <row r="208" spans="1:3" hidden="1" x14ac:dyDescent="0.3">
      <c r="A208" t="s">
        <v>1020</v>
      </c>
      <c r="B208" t="s">
        <v>1020</v>
      </c>
      <c r="C208" s="63">
        <v>42211</v>
      </c>
    </row>
    <row r="209" spans="1:3" hidden="1" x14ac:dyDescent="0.3">
      <c r="A209" t="s">
        <v>1021</v>
      </c>
      <c r="B209" t="s">
        <v>1021</v>
      </c>
      <c r="C209" s="63">
        <v>42212</v>
      </c>
    </row>
    <row r="210" spans="1:3" x14ac:dyDescent="0.3">
      <c r="A210" t="s">
        <v>1022</v>
      </c>
      <c r="B210" t="s">
        <v>1022</v>
      </c>
      <c r="C210" s="63">
        <v>42213</v>
      </c>
    </row>
    <row r="211" spans="1:3" hidden="1" x14ac:dyDescent="0.3">
      <c r="A211" t="s">
        <v>1023</v>
      </c>
      <c r="B211" t="s">
        <v>1023</v>
      </c>
      <c r="C211" s="63">
        <v>42214</v>
      </c>
    </row>
    <row r="212" spans="1:3" x14ac:dyDescent="0.3">
      <c r="A212" t="s">
        <v>1024</v>
      </c>
      <c r="B212" t="s">
        <v>1024</v>
      </c>
      <c r="C212" s="63">
        <v>42215</v>
      </c>
    </row>
    <row r="213" spans="1:3" hidden="1" x14ac:dyDescent="0.3">
      <c r="A213" t="s">
        <v>1025</v>
      </c>
      <c r="B213" t="s">
        <v>1025</v>
      </c>
      <c r="C213" s="63">
        <v>42216</v>
      </c>
    </row>
    <row r="214" spans="1:3" x14ac:dyDescent="0.3">
      <c r="A214" t="s">
        <v>1026</v>
      </c>
      <c r="B214" t="s">
        <v>1026</v>
      </c>
      <c r="C214" s="63">
        <v>42217</v>
      </c>
    </row>
    <row r="215" spans="1:3" hidden="1" x14ac:dyDescent="0.3">
      <c r="A215" t="s">
        <v>1020</v>
      </c>
      <c r="B215" t="s">
        <v>1020</v>
      </c>
      <c r="C215" s="63">
        <v>42218</v>
      </c>
    </row>
    <row r="216" spans="1:3" hidden="1" x14ac:dyDescent="0.3">
      <c r="A216" t="s">
        <v>1021</v>
      </c>
      <c r="B216" t="s">
        <v>1021</v>
      </c>
      <c r="C216" s="63">
        <v>42219</v>
      </c>
    </row>
    <row r="217" spans="1:3" x14ac:dyDescent="0.3">
      <c r="A217" t="s">
        <v>1022</v>
      </c>
      <c r="B217" t="s">
        <v>1022</v>
      </c>
      <c r="C217" s="63">
        <v>42220</v>
      </c>
    </row>
    <row r="218" spans="1:3" hidden="1" x14ac:dyDescent="0.3">
      <c r="A218" t="s">
        <v>1023</v>
      </c>
      <c r="B218" t="s">
        <v>1023</v>
      </c>
      <c r="C218" s="63">
        <v>42221</v>
      </c>
    </row>
    <row r="219" spans="1:3" x14ac:dyDescent="0.3">
      <c r="A219" t="s">
        <v>1024</v>
      </c>
      <c r="B219" t="s">
        <v>1024</v>
      </c>
      <c r="C219" s="63">
        <v>42222</v>
      </c>
    </row>
    <row r="220" spans="1:3" hidden="1" x14ac:dyDescent="0.3">
      <c r="A220" t="s">
        <v>1025</v>
      </c>
      <c r="B220" t="s">
        <v>1025</v>
      </c>
      <c r="C220" s="63">
        <v>42223</v>
      </c>
    </row>
    <row r="221" spans="1:3" x14ac:dyDescent="0.3">
      <c r="A221" t="s">
        <v>1026</v>
      </c>
      <c r="B221" t="s">
        <v>1026</v>
      </c>
      <c r="C221" s="63">
        <v>42224</v>
      </c>
    </row>
    <row r="222" spans="1:3" hidden="1" x14ac:dyDescent="0.3">
      <c r="A222" t="s">
        <v>1020</v>
      </c>
      <c r="B222" t="s">
        <v>1020</v>
      </c>
      <c r="C222" s="63">
        <v>42225</v>
      </c>
    </row>
    <row r="223" spans="1:3" hidden="1" x14ac:dyDescent="0.3">
      <c r="A223" t="s">
        <v>1021</v>
      </c>
      <c r="B223" t="s">
        <v>1021</v>
      </c>
      <c r="C223" s="63">
        <v>42226</v>
      </c>
    </row>
    <row r="224" spans="1:3" x14ac:dyDescent="0.3">
      <c r="A224" t="s">
        <v>1022</v>
      </c>
      <c r="B224" t="s">
        <v>1022</v>
      </c>
      <c r="C224" s="63">
        <v>42227</v>
      </c>
    </row>
    <row r="225" spans="1:3" hidden="1" x14ac:dyDescent="0.3">
      <c r="A225" t="s">
        <v>1023</v>
      </c>
      <c r="B225" t="s">
        <v>1023</v>
      </c>
      <c r="C225" s="63">
        <v>42228</v>
      </c>
    </row>
    <row r="226" spans="1:3" x14ac:dyDescent="0.3">
      <c r="A226" t="s">
        <v>1024</v>
      </c>
      <c r="B226" t="s">
        <v>1024</v>
      </c>
      <c r="C226" s="63">
        <v>42229</v>
      </c>
    </row>
    <row r="227" spans="1:3" hidden="1" x14ac:dyDescent="0.3">
      <c r="A227" t="s">
        <v>1025</v>
      </c>
      <c r="B227" t="s">
        <v>1025</v>
      </c>
      <c r="C227" s="63">
        <v>42230</v>
      </c>
    </row>
    <row r="228" spans="1:3" x14ac:dyDescent="0.3">
      <c r="A228" t="s">
        <v>1026</v>
      </c>
      <c r="B228" t="s">
        <v>1026</v>
      </c>
      <c r="C228" s="63">
        <v>42231</v>
      </c>
    </row>
    <row r="229" spans="1:3" hidden="1" x14ac:dyDescent="0.3">
      <c r="A229" t="s">
        <v>1020</v>
      </c>
      <c r="B229" t="s">
        <v>1020</v>
      </c>
      <c r="C229" s="63">
        <v>42232</v>
      </c>
    </row>
    <row r="230" spans="1:3" hidden="1" x14ac:dyDescent="0.3">
      <c r="A230" t="s">
        <v>1021</v>
      </c>
      <c r="B230" t="s">
        <v>1021</v>
      </c>
      <c r="C230" s="63">
        <v>42233</v>
      </c>
    </row>
    <row r="231" spans="1:3" x14ac:dyDescent="0.3">
      <c r="A231" t="s">
        <v>1022</v>
      </c>
      <c r="B231" t="s">
        <v>1022</v>
      </c>
      <c r="C231" s="63">
        <v>42234</v>
      </c>
    </row>
    <row r="232" spans="1:3" hidden="1" x14ac:dyDescent="0.3">
      <c r="A232" t="s">
        <v>1023</v>
      </c>
      <c r="B232" t="s">
        <v>1023</v>
      </c>
      <c r="C232" s="63">
        <v>42235</v>
      </c>
    </row>
    <row r="233" spans="1:3" x14ac:dyDescent="0.3">
      <c r="A233" t="s">
        <v>1024</v>
      </c>
      <c r="B233" t="s">
        <v>1024</v>
      </c>
      <c r="C233" s="63">
        <v>42236</v>
      </c>
    </row>
    <row r="234" spans="1:3" hidden="1" x14ac:dyDescent="0.3">
      <c r="A234" t="s">
        <v>1025</v>
      </c>
      <c r="B234" t="s">
        <v>1025</v>
      </c>
      <c r="C234" s="63">
        <v>42237</v>
      </c>
    </row>
    <row r="235" spans="1:3" x14ac:dyDescent="0.3">
      <c r="A235" t="s">
        <v>1026</v>
      </c>
      <c r="B235" t="s">
        <v>1026</v>
      </c>
      <c r="C235" s="63">
        <v>42238</v>
      </c>
    </row>
    <row r="236" spans="1:3" hidden="1" x14ac:dyDescent="0.3">
      <c r="A236" t="s">
        <v>1020</v>
      </c>
      <c r="B236" t="s">
        <v>1020</v>
      </c>
      <c r="C236" s="63">
        <v>42239</v>
      </c>
    </row>
    <row r="237" spans="1:3" hidden="1" x14ac:dyDescent="0.3">
      <c r="A237" t="s">
        <v>1021</v>
      </c>
      <c r="B237" t="s">
        <v>1021</v>
      </c>
      <c r="C237" s="63">
        <v>42240</v>
      </c>
    </row>
    <row r="238" spans="1:3" x14ac:dyDescent="0.3">
      <c r="A238" t="s">
        <v>1022</v>
      </c>
      <c r="B238" t="s">
        <v>1022</v>
      </c>
      <c r="C238" s="63">
        <v>42241</v>
      </c>
    </row>
    <row r="239" spans="1:3" hidden="1" x14ac:dyDescent="0.3">
      <c r="A239" t="s">
        <v>1023</v>
      </c>
      <c r="B239" t="s">
        <v>1023</v>
      </c>
      <c r="C239" s="63">
        <v>42242</v>
      </c>
    </row>
    <row r="240" spans="1:3" x14ac:dyDescent="0.3">
      <c r="A240" t="s">
        <v>1024</v>
      </c>
      <c r="B240" t="s">
        <v>1024</v>
      </c>
      <c r="C240" s="63">
        <v>42243</v>
      </c>
    </row>
    <row r="241" spans="1:3" hidden="1" x14ac:dyDescent="0.3">
      <c r="A241" t="s">
        <v>1025</v>
      </c>
      <c r="B241" t="s">
        <v>1025</v>
      </c>
      <c r="C241" s="63">
        <v>42244</v>
      </c>
    </row>
    <row r="242" spans="1:3" x14ac:dyDescent="0.3">
      <c r="A242" t="s">
        <v>1026</v>
      </c>
      <c r="B242" t="s">
        <v>1026</v>
      </c>
      <c r="C242" s="63">
        <v>42245</v>
      </c>
    </row>
    <row r="243" spans="1:3" hidden="1" x14ac:dyDescent="0.3">
      <c r="A243" t="s">
        <v>1020</v>
      </c>
      <c r="B243" t="s">
        <v>1020</v>
      </c>
      <c r="C243" s="63">
        <v>42246</v>
      </c>
    </row>
    <row r="244" spans="1:3" hidden="1" x14ac:dyDescent="0.3">
      <c r="A244" t="s">
        <v>1021</v>
      </c>
      <c r="B244" t="s">
        <v>1021</v>
      </c>
      <c r="C244" s="63">
        <v>42247</v>
      </c>
    </row>
    <row r="245" spans="1:3" x14ac:dyDescent="0.3">
      <c r="A245" t="s">
        <v>1022</v>
      </c>
      <c r="B245" t="s">
        <v>1022</v>
      </c>
      <c r="C245" s="63">
        <v>42248</v>
      </c>
    </row>
    <row r="246" spans="1:3" hidden="1" x14ac:dyDescent="0.3">
      <c r="A246" t="s">
        <v>1023</v>
      </c>
      <c r="B246" t="s">
        <v>1023</v>
      </c>
      <c r="C246" s="63">
        <v>42249</v>
      </c>
    </row>
    <row r="247" spans="1:3" x14ac:dyDescent="0.3">
      <c r="A247" t="s">
        <v>1024</v>
      </c>
      <c r="B247" t="s">
        <v>1024</v>
      </c>
      <c r="C247" s="63">
        <v>42250</v>
      </c>
    </row>
    <row r="248" spans="1:3" hidden="1" x14ac:dyDescent="0.3">
      <c r="A248" t="s">
        <v>1025</v>
      </c>
      <c r="B248" t="s">
        <v>1025</v>
      </c>
      <c r="C248" s="63">
        <v>42251</v>
      </c>
    </row>
    <row r="249" spans="1:3" x14ac:dyDescent="0.3">
      <c r="A249" t="s">
        <v>1026</v>
      </c>
      <c r="B249" t="s">
        <v>1026</v>
      </c>
      <c r="C249" s="63">
        <v>42252</v>
      </c>
    </row>
    <row r="250" spans="1:3" hidden="1" x14ac:dyDescent="0.3">
      <c r="A250" t="s">
        <v>1020</v>
      </c>
      <c r="B250" t="s">
        <v>1020</v>
      </c>
      <c r="C250" s="63">
        <v>42253</v>
      </c>
    </row>
    <row r="251" spans="1:3" hidden="1" x14ac:dyDescent="0.3">
      <c r="A251" t="s">
        <v>1021</v>
      </c>
      <c r="B251" t="s">
        <v>1021</v>
      </c>
      <c r="C251" s="63">
        <v>42254</v>
      </c>
    </row>
    <row r="252" spans="1:3" x14ac:dyDescent="0.3">
      <c r="A252" t="s">
        <v>1022</v>
      </c>
      <c r="B252" t="s">
        <v>1022</v>
      </c>
      <c r="C252" s="63">
        <v>42255</v>
      </c>
    </row>
    <row r="253" spans="1:3" hidden="1" x14ac:dyDescent="0.3">
      <c r="A253" t="s">
        <v>1023</v>
      </c>
      <c r="B253" t="s">
        <v>1023</v>
      </c>
      <c r="C253" s="63">
        <v>42256</v>
      </c>
    </row>
    <row r="254" spans="1:3" x14ac:dyDescent="0.3">
      <c r="A254" t="s">
        <v>1024</v>
      </c>
      <c r="B254" t="s">
        <v>1024</v>
      </c>
      <c r="C254" s="63">
        <v>42257</v>
      </c>
    </row>
    <row r="255" spans="1:3" hidden="1" x14ac:dyDescent="0.3">
      <c r="A255" t="s">
        <v>1025</v>
      </c>
      <c r="B255" t="s">
        <v>1025</v>
      </c>
      <c r="C255" s="63">
        <v>42258</v>
      </c>
    </row>
    <row r="256" spans="1:3" x14ac:dyDescent="0.3">
      <c r="A256" t="s">
        <v>1026</v>
      </c>
      <c r="B256" t="s">
        <v>1026</v>
      </c>
      <c r="C256" s="63">
        <v>42259</v>
      </c>
    </row>
    <row r="257" spans="1:3" hidden="1" x14ac:dyDescent="0.3">
      <c r="A257" t="s">
        <v>1020</v>
      </c>
      <c r="B257" t="s">
        <v>1020</v>
      </c>
      <c r="C257" s="63">
        <v>42260</v>
      </c>
    </row>
    <row r="258" spans="1:3" hidden="1" x14ac:dyDescent="0.3">
      <c r="A258" t="s">
        <v>1021</v>
      </c>
      <c r="B258" t="s">
        <v>1021</v>
      </c>
      <c r="C258" s="63">
        <v>42261</v>
      </c>
    </row>
    <row r="259" spans="1:3" x14ac:dyDescent="0.3">
      <c r="A259" t="s">
        <v>1022</v>
      </c>
      <c r="B259" t="s">
        <v>1022</v>
      </c>
      <c r="C259" s="63">
        <v>42262</v>
      </c>
    </row>
    <row r="260" spans="1:3" hidden="1" x14ac:dyDescent="0.3">
      <c r="A260" t="s">
        <v>1023</v>
      </c>
      <c r="B260" t="s">
        <v>1023</v>
      </c>
      <c r="C260" s="63">
        <v>42263</v>
      </c>
    </row>
    <row r="261" spans="1:3" x14ac:dyDescent="0.3">
      <c r="A261" t="s">
        <v>1024</v>
      </c>
      <c r="B261" t="s">
        <v>1024</v>
      </c>
      <c r="C261" s="63">
        <v>42264</v>
      </c>
    </row>
    <row r="262" spans="1:3" hidden="1" x14ac:dyDescent="0.3">
      <c r="A262" t="s">
        <v>1025</v>
      </c>
      <c r="B262" t="s">
        <v>1025</v>
      </c>
      <c r="C262" s="63">
        <v>42265</v>
      </c>
    </row>
    <row r="263" spans="1:3" x14ac:dyDescent="0.3">
      <c r="A263" t="s">
        <v>1026</v>
      </c>
      <c r="B263" t="s">
        <v>1026</v>
      </c>
      <c r="C263" s="63">
        <v>42266</v>
      </c>
    </row>
    <row r="264" spans="1:3" hidden="1" x14ac:dyDescent="0.3">
      <c r="A264" t="s">
        <v>1020</v>
      </c>
      <c r="B264" t="s">
        <v>1020</v>
      </c>
      <c r="C264" s="63">
        <v>42267</v>
      </c>
    </row>
    <row r="265" spans="1:3" hidden="1" x14ac:dyDescent="0.3">
      <c r="A265" t="s">
        <v>1021</v>
      </c>
      <c r="B265" t="s">
        <v>1021</v>
      </c>
      <c r="C265" s="63">
        <v>42268</v>
      </c>
    </row>
    <row r="266" spans="1:3" x14ac:dyDescent="0.3">
      <c r="A266" t="s">
        <v>1022</v>
      </c>
      <c r="B266" t="s">
        <v>1022</v>
      </c>
      <c r="C266" s="63">
        <v>42269</v>
      </c>
    </row>
    <row r="267" spans="1:3" hidden="1" x14ac:dyDescent="0.3">
      <c r="A267" t="s">
        <v>1023</v>
      </c>
      <c r="B267" t="s">
        <v>1023</v>
      </c>
      <c r="C267" s="63">
        <v>42270</v>
      </c>
    </row>
    <row r="268" spans="1:3" x14ac:dyDescent="0.3">
      <c r="A268" t="s">
        <v>1024</v>
      </c>
      <c r="B268" t="s">
        <v>1024</v>
      </c>
      <c r="C268" s="63">
        <v>42271</v>
      </c>
    </row>
    <row r="269" spans="1:3" hidden="1" x14ac:dyDescent="0.3">
      <c r="A269" t="s">
        <v>1025</v>
      </c>
      <c r="B269" t="s">
        <v>1025</v>
      </c>
      <c r="C269" s="63">
        <v>42272</v>
      </c>
    </row>
    <row r="270" spans="1:3" x14ac:dyDescent="0.3">
      <c r="A270" t="s">
        <v>1026</v>
      </c>
      <c r="B270" t="s">
        <v>1026</v>
      </c>
      <c r="C270" s="63">
        <v>42273</v>
      </c>
    </row>
    <row r="271" spans="1:3" hidden="1" x14ac:dyDescent="0.3">
      <c r="A271" t="s">
        <v>1020</v>
      </c>
      <c r="B271" t="s">
        <v>1020</v>
      </c>
      <c r="C271" s="63">
        <v>42274</v>
      </c>
    </row>
    <row r="272" spans="1:3" hidden="1" x14ac:dyDescent="0.3">
      <c r="A272" t="s">
        <v>1021</v>
      </c>
      <c r="B272" t="s">
        <v>1021</v>
      </c>
      <c r="C272" s="63">
        <v>42275</v>
      </c>
    </row>
    <row r="273" spans="1:3" x14ac:dyDescent="0.3">
      <c r="A273" t="s">
        <v>1022</v>
      </c>
      <c r="B273" t="s">
        <v>1022</v>
      </c>
      <c r="C273" s="63">
        <v>42276</v>
      </c>
    </row>
    <row r="274" spans="1:3" hidden="1" x14ac:dyDescent="0.3">
      <c r="A274" t="s">
        <v>1023</v>
      </c>
      <c r="B274" t="s">
        <v>1023</v>
      </c>
      <c r="C274" s="63">
        <v>42277</v>
      </c>
    </row>
    <row r="275" spans="1:3" x14ac:dyDescent="0.3">
      <c r="A275" t="s">
        <v>1024</v>
      </c>
      <c r="B275" t="s">
        <v>1024</v>
      </c>
      <c r="C275" s="63">
        <v>42278</v>
      </c>
    </row>
    <row r="276" spans="1:3" hidden="1" x14ac:dyDescent="0.3">
      <c r="A276" t="s">
        <v>1025</v>
      </c>
      <c r="B276" t="s">
        <v>1025</v>
      </c>
      <c r="C276" s="63">
        <v>42279</v>
      </c>
    </row>
    <row r="277" spans="1:3" x14ac:dyDescent="0.3">
      <c r="A277" t="s">
        <v>1026</v>
      </c>
      <c r="B277" t="s">
        <v>1026</v>
      </c>
      <c r="C277" s="63">
        <v>42280</v>
      </c>
    </row>
    <row r="278" spans="1:3" hidden="1" x14ac:dyDescent="0.3">
      <c r="A278" t="s">
        <v>1020</v>
      </c>
      <c r="B278" t="s">
        <v>1020</v>
      </c>
      <c r="C278" s="63">
        <v>42281</v>
      </c>
    </row>
    <row r="279" spans="1:3" hidden="1" x14ac:dyDescent="0.3">
      <c r="A279" t="s">
        <v>1021</v>
      </c>
      <c r="B279" t="s">
        <v>1021</v>
      </c>
      <c r="C279" s="63">
        <v>42282</v>
      </c>
    </row>
    <row r="280" spans="1:3" x14ac:dyDescent="0.3">
      <c r="A280" t="s">
        <v>1022</v>
      </c>
      <c r="B280" t="s">
        <v>1022</v>
      </c>
      <c r="C280" s="63">
        <v>42283</v>
      </c>
    </row>
    <row r="281" spans="1:3" hidden="1" x14ac:dyDescent="0.3">
      <c r="A281" t="s">
        <v>1023</v>
      </c>
      <c r="B281" t="s">
        <v>1023</v>
      </c>
      <c r="C281" s="63">
        <v>42284</v>
      </c>
    </row>
    <row r="282" spans="1:3" x14ac:dyDescent="0.3">
      <c r="A282" t="s">
        <v>1024</v>
      </c>
      <c r="B282" t="s">
        <v>1024</v>
      </c>
      <c r="C282" s="63">
        <v>42285</v>
      </c>
    </row>
    <row r="283" spans="1:3" hidden="1" x14ac:dyDescent="0.3">
      <c r="A283" t="s">
        <v>1025</v>
      </c>
      <c r="B283" t="s">
        <v>1025</v>
      </c>
      <c r="C283" s="63">
        <v>42286</v>
      </c>
    </row>
    <row r="284" spans="1:3" x14ac:dyDescent="0.3">
      <c r="A284" t="s">
        <v>1026</v>
      </c>
      <c r="B284" t="s">
        <v>1026</v>
      </c>
      <c r="C284" s="63">
        <v>42287</v>
      </c>
    </row>
    <row r="285" spans="1:3" hidden="1" x14ac:dyDescent="0.3">
      <c r="A285" t="s">
        <v>1020</v>
      </c>
      <c r="B285" t="s">
        <v>1020</v>
      </c>
      <c r="C285" s="63">
        <v>42288</v>
      </c>
    </row>
    <row r="286" spans="1:3" hidden="1" x14ac:dyDescent="0.3">
      <c r="A286" t="s">
        <v>1021</v>
      </c>
      <c r="B286" t="s">
        <v>1021</v>
      </c>
      <c r="C286" s="63">
        <v>42289</v>
      </c>
    </row>
    <row r="287" spans="1:3" x14ac:dyDescent="0.3">
      <c r="A287" t="s">
        <v>1022</v>
      </c>
      <c r="B287" t="s">
        <v>1022</v>
      </c>
      <c r="C287" s="63">
        <v>42290</v>
      </c>
    </row>
    <row r="288" spans="1:3" hidden="1" x14ac:dyDescent="0.3">
      <c r="A288" t="s">
        <v>1023</v>
      </c>
      <c r="B288" t="s">
        <v>1023</v>
      </c>
      <c r="C288" s="63">
        <v>42291</v>
      </c>
    </row>
    <row r="289" spans="1:3" x14ac:dyDescent="0.3">
      <c r="A289" t="s">
        <v>1024</v>
      </c>
      <c r="B289" t="s">
        <v>1024</v>
      </c>
      <c r="C289" s="63">
        <v>42292</v>
      </c>
    </row>
    <row r="290" spans="1:3" hidden="1" x14ac:dyDescent="0.3">
      <c r="A290" t="s">
        <v>1025</v>
      </c>
      <c r="B290" t="s">
        <v>1025</v>
      </c>
      <c r="C290" s="63">
        <v>42293</v>
      </c>
    </row>
    <row r="291" spans="1:3" x14ac:dyDescent="0.3">
      <c r="A291" t="s">
        <v>1026</v>
      </c>
      <c r="B291" t="s">
        <v>1026</v>
      </c>
      <c r="C291" s="63">
        <v>42294</v>
      </c>
    </row>
    <row r="292" spans="1:3" hidden="1" x14ac:dyDescent="0.3">
      <c r="A292" t="s">
        <v>1020</v>
      </c>
      <c r="B292" t="s">
        <v>1020</v>
      </c>
      <c r="C292" s="63">
        <v>42295</v>
      </c>
    </row>
    <row r="293" spans="1:3" hidden="1" x14ac:dyDescent="0.3">
      <c r="A293" t="s">
        <v>1021</v>
      </c>
      <c r="B293" t="s">
        <v>1021</v>
      </c>
      <c r="C293" s="63">
        <v>42296</v>
      </c>
    </row>
    <row r="294" spans="1:3" x14ac:dyDescent="0.3">
      <c r="A294" t="s">
        <v>1022</v>
      </c>
      <c r="B294" t="s">
        <v>1022</v>
      </c>
      <c r="C294" s="63">
        <v>42297</v>
      </c>
    </row>
    <row r="295" spans="1:3" hidden="1" x14ac:dyDescent="0.3">
      <c r="A295" t="s">
        <v>1023</v>
      </c>
      <c r="B295" t="s">
        <v>1023</v>
      </c>
      <c r="C295" s="63">
        <v>42298</v>
      </c>
    </row>
    <row r="296" spans="1:3" x14ac:dyDescent="0.3">
      <c r="A296" t="s">
        <v>1024</v>
      </c>
      <c r="B296" t="s">
        <v>1024</v>
      </c>
      <c r="C296" s="63">
        <v>42299</v>
      </c>
    </row>
    <row r="297" spans="1:3" hidden="1" x14ac:dyDescent="0.3">
      <c r="A297" t="s">
        <v>1025</v>
      </c>
      <c r="B297" t="s">
        <v>1025</v>
      </c>
      <c r="C297" s="63">
        <v>42300</v>
      </c>
    </row>
    <row r="298" spans="1:3" x14ac:dyDescent="0.3">
      <c r="A298" t="s">
        <v>1026</v>
      </c>
      <c r="B298" t="s">
        <v>1026</v>
      </c>
      <c r="C298" s="63">
        <v>42301</v>
      </c>
    </row>
    <row r="299" spans="1:3" hidden="1" x14ac:dyDescent="0.3">
      <c r="A299" t="s">
        <v>1020</v>
      </c>
      <c r="B299" t="s">
        <v>1020</v>
      </c>
      <c r="C299" s="63">
        <v>42302</v>
      </c>
    </row>
    <row r="300" spans="1:3" hidden="1" x14ac:dyDescent="0.3">
      <c r="A300" t="s">
        <v>1021</v>
      </c>
      <c r="B300" t="s">
        <v>1021</v>
      </c>
      <c r="C300" s="63">
        <v>42303</v>
      </c>
    </row>
    <row r="301" spans="1:3" x14ac:dyDescent="0.3">
      <c r="A301" t="s">
        <v>1022</v>
      </c>
      <c r="B301" t="s">
        <v>1022</v>
      </c>
      <c r="C301" s="63">
        <v>42304</v>
      </c>
    </row>
    <row r="302" spans="1:3" hidden="1" x14ac:dyDescent="0.3">
      <c r="A302" t="s">
        <v>1023</v>
      </c>
      <c r="B302" t="s">
        <v>1023</v>
      </c>
      <c r="C302" s="63">
        <v>42305</v>
      </c>
    </row>
    <row r="303" spans="1:3" x14ac:dyDescent="0.3">
      <c r="A303" t="s">
        <v>1024</v>
      </c>
      <c r="B303" t="s">
        <v>1024</v>
      </c>
      <c r="C303" s="63">
        <v>42306</v>
      </c>
    </row>
    <row r="304" spans="1:3" hidden="1" x14ac:dyDescent="0.3">
      <c r="A304" t="s">
        <v>1025</v>
      </c>
      <c r="B304" t="s">
        <v>1025</v>
      </c>
      <c r="C304" s="63">
        <v>42307</v>
      </c>
    </row>
    <row r="305" spans="1:3" x14ac:dyDescent="0.3">
      <c r="A305" t="s">
        <v>1026</v>
      </c>
      <c r="B305" t="s">
        <v>1026</v>
      </c>
      <c r="C305" s="63">
        <v>42308</v>
      </c>
    </row>
    <row r="306" spans="1:3" hidden="1" x14ac:dyDescent="0.3">
      <c r="A306" t="s">
        <v>1020</v>
      </c>
      <c r="B306" t="s">
        <v>1020</v>
      </c>
      <c r="C306" s="63">
        <v>42309</v>
      </c>
    </row>
    <row r="307" spans="1:3" hidden="1" x14ac:dyDescent="0.3">
      <c r="A307" t="s">
        <v>1021</v>
      </c>
      <c r="B307" t="s">
        <v>1021</v>
      </c>
      <c r="C307" s="63">
        <v>42310</v>
      </c>
    </row>
    <row r="308" spans="1:3" x14ac:dyDescent="0.3">
      <c r="A308" t="s">
        <v>1022</v>
      </c>
      <c r="B308" t="s">
        <v>1022</v>
      </c>
      <c r="C308" s="63">
        <v>42311</v>
      </c>
    </row>
    <row r="309" spans="1:3" hidden="1" x14ac:dyDescent="0.3">
      <c r="A309" t="s">
        <v>1023</v>
      </c>
      <c r="B309" t="s">
        <v>1023</v>
      </c>
      <c r="C309" s="63">
        <v>42312</v>
      </c>
    </row>
    <row r="310" spans="1:3" x14ac:dyDescent="0.3">
      <c r="A310" t="s">
        <v>1024</v>
      </c>
      <c r="B310" t="s">
        <v>1024</v>
      </c>
      <c r="C310" s="63">
        <v>42313</v>
      </c>
    </row>
    <row r="311" spans="1:3" hidden="1" x14ac:dyDescent="0.3">
      <c r="A311" t="s">
        <v>1025</v>
      </c>
      <c r="B311" t="s">
        <v>1025</v>
      </c>
      <c r="C311" s="63">
        <v>42314</v>
      </c>
    </row>
    <row r="312" spans="1:3" x14ac:dyDescent="0.3">
      <c r="A312" t="s">
        <v>1026</v>
      </c>
      <c r="B312" t="s">
        <v>1026</v>
      </c>
      <c r="C312" s="63">
        <v>42315</v>
      </c>
    </row>
    <row r="313" spans="1:3" hidden="1" x14ac:dyDescent="0.3">
      <c r="A313" t="s">
        <v>1020</v>
      </c>
      <c r="B313" t="s">
        <v>1020</v>
      </c>
      <c r="C313" s="63">
        <v>42316</v>
      </c>
    </row>
    <row r="314" spans="1:3" hidden="1" x14ac:dyDescent="0.3">
      <c r="A314" t="s">
        <v>1021</v>
      </c>
      <c r="B314" t="s">
        <v>1021</v>
      </c>
      <c r="C314" s="63">
        <v>42317</v>
      </c>
    </row>
    <row r="315" spans="1:3" x14ac:dyDescent="0.3">
      <c r="A315" t="s">
        <v>1022</v>
      </c>
      <c r="B315" t="s">
        <v>1022</v>
      </c>
      <c r="C315" s="63">
        <v>42318</v>
      </c>
    </row>
    <row r="316" spans="1:3" hidden="1" x14ac:dyDescent="0.3">
      <c r="A316" t="s">
        <v>1023</v>
      </c>
      <c r="B316" t="s">
        <v>1023</v>
      </c>
      <c r="C316" s="63">
        <v>42319</v>
      </c>
    </row>
    <row r="317" spans="1:3" x14ac:dyDescent="0.3">
      <c r="A317" t="s">
        <v>1024</v>
      </c>
      <c r="B317" t="s">
        <v>1024</v>
      </c>
      <c r="C317" s="63">
        <v>42320</v>
      </c>
    </row>
    <row r="318" spans="1:3" hidden="1" x14ac:dyDescent="0.3">
      <c r="A318" t="s">
        <v>1025</v>
      </c>
      <c r="B318" t="s">
        <v>1025</v>
      </c>
      <c r="C318" s="63">
        <v>42321</v>
      </c>
    </row>
    <row r="319" spans="1:3" x14ac:dyDescent="0.3">
      <c r="A319" t="s">
        <v>1026</v>
      </c>
      <c r="B319" t="s">
        <v>1026</v>
      </c>
      <c r="C319" s="63">
        <v>42322</v>
      </c>
    </row>
    <row r="320" spans="1:3" hidden="1" x14ac:dyDescent="0.3">
      <c r="A320" t="s">
        <v>1020</v>
      </c>
      <c r="B320" t="s">
        <v>1020</v>
      </c>
      <c r="C320" s="63">
        <v>42323</v>
      </c>
    </row>
    <row r="321" spans="1:3" hidden="1" x14ac:dyDescent="0.3">
      <c r="A321" t="s">
        <v>1021</v>
      </c>
      <c r="B321" t="s">
        <v>1021</v>
      </c>
      <c r="C321" s="63">
        <v>42324</v>
      </c>
    </row>
    <row r="322" spans="1:3" x14ac:dyDescent="0.3">
      <c r="A322" t="s">
        <v>1022</v>
      </c>
      <c r="B322" t="s">
        <v>1022</v>
      </c>
      <c r="C322" s="63">
        <v>42325</v>
      </c>
    </row>
    <row r="323" spans="1:3" hidden="1" x14ac:dyDescent="0.3">
      <c r="A323" t="s">
        <v>1023</v>
      </c>
      <c r="B323" t="s">
        <v>1023</v>
      </c>
      <c r="C323" s="63">
        <v>42326</v>
      </c>
    </row>
    <row r="324" spans="1:3" x14ac:dyDescent="0.3">
      <c r="A324" t="s">
        <v>1024</v>
      </c>
      <c r="B324" t="s">
        <v>1024</v>
      </c>
      <c r="C324" s="63">
        <v>42327</v>
      </c>
    </row>
    <row r="325" spans="1:3" hidden="1" x14ac:dyDescent="0.3">
      <c r="A325" t="s">
        <v>1025</v>
      </c>
      <c r="B325" t="s">
        <v>1025</v>
      </c>
      <c r="C325" s="63">
        <v>42328</v>
      </c>
    </row>
    <row r="326" spans="1:3" x14ac:dyDescent="0.3">
      <c r="A326" t="s">
        <v>1026</v>
      </c>
      <c r="B326" t="s">
        <v>1026</v>
      </c>
      <c r="C326" s="63">
        <v>42329</v>
      </c>
    </row>
    <row r="327" spans="1:3" hidden="1" x14ac:dyDescent="0.3">
      <c r="A327" t="s">
        <v>1020</v>
      </c>
      <c r="B327" t="s">
        <v>1020</v>
      </c>
      <c r="C327" s="63">
        <v>42330</v>
      </c>
    </row>
    <row r="328" spans="1:3" hidden="1" x14ac:dyDescent="0.3">
      <c r="A328" t="s">
        <v>1021</v>
      </c>
      <c r="B328" t="s">
        <v>1021</v>
      </c>
      <c r="C328" s="63">
        <v>42331</v>
      </c>
    </row>
    <row r="329" spans="1:3" x14ac:dyDescent="0.3">
      <c r="A329" t="s">
        <v>1022</v>
      </c>
      <c r="B329" t="s">
        <v>1022</v>
      </c>
      <c r="C329" s="63">
        <v>42332</v>
      </c>
    </row>
    <row r="330" spans="1:3" hidden="1" x14ac:dyDescent="0.3">
      <c r="A330" t="s">
        <v>1023</v>
      </c>
      <c r="B330" t="s">
        <v>1023</v>
      </c>
      <c r="C330" s="63">
        <v>42333</v>
      </c>
    </row>
    <row r="331" spans="1:3" x14ac:dyDescent="0.3">
      <c r="A331" t="s">
        <v>1024</v>
      </c>
      <c r="B331" t="s">
        <v>1024</v>
      </c>
      <c r="C331" s="63">
        <v>42334</v>
      </c>
    </row>
    <row r="332" spans="1:3" hidden="1" x14ac:dyDescent="0.3">
      <c r="A332" t="s">
        <v>1025</v>
      </c>
      <c r="B332" t="s">
        <v>1025</v>
      </c>
      <c r="C332" s="63">
        <v>42335</v>
      </c>
    </row>
    <row r="333" spans="1:3" x14ac:dyDescent="0.3">
      <c r="A333" t="s">
        <v>1026</v>
      </c>
      <c r="B333" t="s">
        <v>1026</v>
      </c>
      <c r="C333" s="63">
        <v>42336</v>
      </c>
    </row>
    <row r="334" spans="1:3" hidden="1" x14ac:dyDescent="0.3">
      <c r="A334" t="s">
        <v>1020</v>
      </c>
      <c r="B334" t="s">
        <v>1020</v>
      </c>
      <c r="C334" s="63">
        <v>42337</v>
      </c>
    </row>
    <row r="335" spans="1:3" hidden="1" x14ac:dyDescent="0.3">
      <c r="A335" t="s">
        <v>1021</v>
      </c>
      <c r="B335" t="s">
        <v>1021</v>
      </c>
      <c r="C335" s="63">
        <v>42338</v>
      </c>
    </row>
    <row r="336" spans="1:3" x14ac:dyDescent="0.3">
      <c r="A336" t="s">
        <v>1022</v>
      </c>
      <c r="B336" t="s">
        <v>1022</v>
      </c>
      <c r="C336" s="63">
        <v>42339</v>
      </c>
    </row>
    <row r="337" spans="1:3" hidden="1" x14ac:dyDescent="0.3">
      <c r="A337" t="s">
        <v>1023</v>
      </c>
      <c r="B337" t="s">
        <v>1023</v>
      </c>
      <c r="C337" s="63">
        <v>42340</v>
      </c>
    </row>
    <row r="338" spans="1:3" x14ac:dyDescent="0.3">
      <c r="A338" t="s">
        <v>1024</v>
      </c>
      <c r="B338" t="s">
        <v>1024</v>
      </c>
      <c r="C338" s="63">
        <v>42341</v>
      </c>
    </row>
    <row r="339" spans="1:3" hidden="1" x14ac:dyDescent="0.3">
      <c r="A339" t="s">
        <v>1025</v>
      </c>
      <c r="B339" t="s">
        <v>1025</v>
      </c>
      <c r="C339" s="63">
        <v>42342</v>
      </c>
    </row>
    <row r="340" spans="1:3" x14ac:dyDescent="0.3">
      <c r="A340" t="s">
        <v>1026</v>
      </c>
      <c r="B340" t="s">
        <v>1026</v>
      </c>
      <c r="C340" s="63">
        <v>42343</v>
      </c>
    </row>
    <row r="341" spans="1:3" hidden="1" x14ac:dyDescent="0.3">
      <c r="A341" t="s">
        <v>1020</v>
      </c>
      <c r="B341" t="s">
        <v>1020</v>
      </c>
      <c r="C341" s="63">
        <v>42344</v>
      </c>
    </row>
    <row r="342" spans="1:3" hidden="1" x14ac:dyDescent="0.3">
      <c r="A342" t="s">
        <v>1021</v>
      </c>
      <c r="B342" t="s">
        <v>1021</v>
      </c>
      <c r="C342" s="63">
        <v>42345</v>
      </c>
    </row>
    <row r="343" spans="1:3" x14ac:dyDescent="0.3">
      <c r="A343" t="s">
        <v>1022</v>
      </c>
      <c r="B343" t="s">
        <v>1022</v>
      </c>
      <c r="C343" s="63">
        <v>42346</v>
      </c>
    </row>
    <row r="344" spans="1:3" hidden="1" x14ac:dyDescent="0.3">
      <c r="A344" t="s">
        <v>1023</v>
      </c>
      <c r="B344" t="s">
        <v>1023</v>
      </c>
      <c r="C344" s="63">
        <v>42347</v>
      </c>
    </row>
    <row r="345" spans="1:3" x14ac:dyDescent="0.3">
      <c r="A345" t="s">
        <v>1024</v>
      </c>
      <c r="B345" t="s">
        <v>1024</v>
      </c>
      <c r="C345" s="63">
        <v>42348</v>
      </c>
    </row>
    <row r="346" spans="1:3" hidden="1" x14ac:dyDescent="0.3">
      <c r="A346" t="s">
        <v>1025</v>
      </c>
      <c r="B346" t="s">
        <v>1025</v>
      </c>
      <c r="C346" s="63">
        <v>42349</v>
      </c>
    </row>
    <row r="347" spans="1:3" x14ac:dyDescent="0.3">
      <c r="A347" t="s">
        <v>1026</v>
      </c>
      <c r="B347" t="s">
        <v>1026</v>
      </c>
      <c r="C347" s="63">
        <v>42350</v>
      </c>
    </row>
    <row r="348" spans="1:3" hidden="1" x14ac:dyDescent="0.3">
      <c r="A348" t="s">
        <v>1020</v>
      </c>
      <c r="B348" t="s">
        <v>1020</v>
      </c>
      <c r="C348" s="63">
        <v>42351</v>
      </c>
    </row>
    <row r="349" spans="1:3" hidden="1" x14ac:dyDescent="0.3">
      <c r="A349" t="s">
        <v>1021</v>
      </c>
      <c r="B349" t="s">
        <v>1021</v>
      </c>
      <c r="C349" s="63">
        <v>42352</v>
      </c>
    </row>
    <row r="350" spans="1:3" x14ac:dyDescent="0.3">
      <c r="A350" t="s">
        <v>1022</v>
      </c>
      <c r="B350" t="s">
        <v>1022</v>
      </c>
      <c r="C350" s="63">
        <v>42353</v>
      </c>
    </row>
    <row r="351" spans="1:3" hidden="1" x14ac:dyDescent="0.3">
      <c r="A351" t="s">
        <v>1023</v>
      </c>
      <c r="B351" t="s">
        <v>1023</v>
      </c>
      <c r="C351" s="63">
        <v>42354</v>
      </c>
    </row>
    <row r="352" spans="1:3" x14ac:dyDescent="0.3">
      <c r="A352" t="s">
        <v>1024</v>
      </c>
      <c r="B352" t="s">
        <v>1024</v>
      </c>
      <c r="C352" s="63">
        <v>42355</v>
      </c>
    </row>
    <row r="353" spans="1:3" hidden="1" x14ac:dyDescent="0.3">
      <c r="A353" t="s">
        <v>1025</v>
      </c>
      <c r="B353" t="s">
        <v>1025</v>
      </c>
      <c r="C353" s="63">
        <v>42356</v>
      </c>
    </row>
    <row r="354" spans="1:3" x14ac:dyDescent="0.3">
      <c r="A354" t="s">
        <v>1026</v>
      </c>
      <c r="B354" t="s">
        <v>1026</v>
      </c>
      <c r="C354" s="63">
        <v>42357</v>
      </c>
    </row>
    <row r="355" spans="1:3" hidden="1" x14ac:dyDescent="0.3">
      <c r="A355" t="s">
        <v>1020</v>
      </c>
      <c r="B355" t="s">
        <v>1020</v>
      </c>
      <c r="C355" s="63">
        <v>42358</v>
      </c>
    </row>
    <row r="356" spans="1:3" hidden="1" x14ac:dyDescent="0.3">
      <c r="A356" t="s">
        <v>1021</v>
      </c>
      <c r="B356" t="s">
        <v>1021</v>
      </c>
      <c r="C356" s="63">
        <v>42359</v>
      </c>
    </row>
    <row r="357" spans="1:3" x14ac:dyDescent="0.3">
      <c r="A357" t="s">
        <v>1022</v>
      </c>
      <c r="B357" t="s">
        <v>1022</v>
      </c>
      <c r="C357" s="63">
        <v>42360</v>
      </c>
    </row>
    <row r="358" spans="1:3" hidden="1" x14ac:dyDescent="0.3">
      <c r="A358" t="s">
        <v>1023</v>
      </c>
      <c r="B358" t="s">
        <v>1023</v>
      </c>
      <c r="C358" s="63">
        <v>42361</v>
      </c>
    </row>
    <row r="359" spans="1:3" x14ac:dyDescent="0.3">
      <c r="A359" t="s">
        <v>1024</v>
      </c>
      <c r="B359" t="s">
        <v>1024</v>
      </c>
      <c r="C359" s="63">
        <v>42362</v>
      </c>
    </row>
    <row r="360" spans="1:3" hidden="1" x14ac:dyDescent="0.3">
      <c r="A360" t="s">
        <v>1025</v>
      </c>
      <c r="B360" t="s">
        <v>1025</v>
      </c>
      <c r="C360" s="63">
        <v>42363</v>
      </c>
    </row>
    <row r="361" spans="1:3" x14ac:dyDescent="0.3">
      <c r="A361" t="s">
        <v>1026</v>
      </c>
      <c r="B361" t="s">
        <v>1026</v>
      </c>
      <c r="C361" s="63">
        <v>42364</v>
      </c>
    </row>
    <row r="362" spans="1:3" hidden="1" x14ac:dyDescent="0.3">
      <c r="A362" t="s">
        <v>1020</v>
      </c>
      <c r="B362" t="s">
        <v>1020</v>
      </c>
      <c r="C362" s="63">
        <v>42365</v>
      </c>
    </row>
    <row r="363" spans="1:3" hidden="1" x14ac:dyDescent="0.3">
      <c r="A363" t="s">
        <v>1021</v>
      </c>
      <c r="B363" t="s">
        <v>1021</v>
      </c>
      <c r="C363" s="63">
        <v>42366</v>
      </c>
    </row>
    <row r="364" spans="1:3" x14ac:dyDescent="0.3">
      <c r="A364" t="s">
        <v>1022</v>
      </c>
      <c r="B364" t="s">
        <v>1022</v>
      </c>
      <c r="C364" s="63">
        <v>42367</v>
      </c>
    </row>
    <row r="365" spans="1:3" hidden="1" x14ac:dyDescent="0.3">
      <c r="A365" t="s">
        <v>1023</v>
      </c>
      <c r="B365" t="s">
        <v>1023</v>
      </c>
      <c r="C365" s="63">
        <v>42368</v>
      </c>
    </row>
    <row r="366" spans="1:3" x14ac:dyDescent="0.3">
      <c r="A366" t="s">
        <v>1024</v>
      </c>
      <c r="B366" t="s">
        <v>1024</v>
      </c>
      <c r="C366" s="63">
        <v>42369</v>
      </c>
    </row>
  </sheetData>
  <autoFilter ref="A1:C366" xr:uid="{00000000-0009-0000-0000-000001000000}">
    <filterColumn colId="1">
      <filters>
        <filter val="Dinsdag"/>
        <filter val="Donderdag"/>
        <filter val="Zaterdag"/>
      </filters>
    </filterColumn>
  </autoFilter>
  <dataConsolidate>
    <dataRefs count="1">
      <dataRef ref="B2:C2" sheet="Blad1"/>
    </dataRefs>
  </dataConsolid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T222"/>
  <sheetViews>
    <sheetView showGridLines="0" tabSelected="1" zoomScale="75" zoomScaleNormal="75" zoomScalePageLayoutView="75" workbookViewId="0">
      <selection activeCell="Q5" sqref="Q5"/>
    </sheetView>
  </sheetViews>
  <sheetFormatPr defaultColWidth="10" defaultRowHeight="16.2" x14ac:dyDescent="0.3"/>
  <cols>
    <col min="1" max="1" width="15.921875" customWidth="1"/>
    <col min="2" max="2" width="10.23046875" customWidth="1"/>
    <col min="3" max="3" width="4" style="131" customWidth="1"/>
    <col min="4" max="4" width="4" style="150" customWidth="1"/>
    <col min="5" max="5" width="24.07421875" customWidth="1"/>
    <col min="6" max="6" width="4.69140625" style="152" customWidth="1"/>
    <col min="7" max="7" width="24.07421875" customWidth="1"/>
    <col min="8" max="8" width="5.3828125" style="152" customWidth="1"/>
    <col min="9" max="9" width="24.07421875" customWidth="1"/>
    <col min="10" max="10" width="5.4609375" style="150" customWidth="1"/>
    <col min="11" max="11" width="24.07421875" customWidth="1"/>
    <col min="12" max="12" width="5.4609375" style="150" customWidth="1"/>
    <col min="13" max="13" width="24.07421875" customWidth="1"/>
    <col min="14" max="14" width="5.4609375" style="150" hidden="1" customWidth="1"/>
    <col min="15" max="15" width="25.23046875" hidden="1" customWidth="1"/>
    <col min="16" max="16" width="22.4609375" style="139" customWidth="1"/>
  </cols>
  <sheetData>
    <row r="1" spans="1:20" ht="19.8" x14ac:dyDescent="0.35">
      <c r="A1" s="166" t="s">
        <v>0</v>
      </c>
      <c r="B1" s="221"/>
      <c r="C1" s="130" t="s">
        <v>1205</v>
      </c>
      <c r="D1" s="128" t="s">
        <v>1189</v>
      </c>
      <c r="E1" s="126" t="s">
        <v>1212</v>
      </c>
      <c r="F1" s="128" t="s">
        <v>1190</v>
      </c>
      <c r="G1" s="126" t="s">
        <v>1213</v>
      </c>
      <c r="H1" s="128" t="s">
        <v>1191</v>
      </c>
      <c r="I1" s="126" t="s">
        <v>2</v>
      </c>
      <c r="J1" s="128" t="s">
        <v>1192</v>
      </c>
      <c r="K1" s="126" t="s">
        <v>3</v>
      </c>
      <c r="L1" s="128" t="s">
        <v>1192</v>
      </c>
      <c r="M1" s="126" t="s">
        <v>4</v>
      </c>
      <c r="N1" s="128" t="s">
        <v>1192</v>
      </c>
      <c r="O1" s="126" t="s">
        <v>572</v>
      </c>
      <c r="P1" s="129" t="s">
        <v>423</v>
      </c>
    </row>
    <row r="2" spans="1:20" ht="0.75" hidden="1" customHeight="1" x14ac:dyDescent="0.3">
      <c r="A2" s="140"/>
      <c r="B2" s="141"/>
      <c r="C2" s="142"/>
      <c r="D2" s="149"/>
      <c r="E2" s="153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7"/>
    </row>
    <row r="3" spans="1:20" ht="19.8" hidden="1" x14ac:dyDescent="0.3">
      <c r="A3" s="155"/>
      <c r="B3" s="156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7"/>
    </row>
    <row r="4" spans="1:20" ht="19.8" x14ac:dyDescent="0.3">
      <c r="A4" s="140"/>
      <c r="B4" s="141"/>
      <c r="C4" s="142">
        <v>1</v>
      </c>
      <c r="D4" s="149">
        <v>26</v>
      </c>
      <c r="E4" s="127"/>
      <c r="F4" s="149">
        <v>26</v>
      </c>
      <c r="G4" s="127"/>
      <c r="H4" s="151">
        <v>26</v>
      </c>
      <c r="I4" s="127"/>
      <c r="J4" s="151">
        <v>26</v>
      </c>
      <c r="K4" s="127"/>
      <c r="L4" s="151">
        <v>25</v>
      </c>
      <c r="M4" s="127"/>
      <c r="N4" s="151" t="s">
        <v>1241</v>
      </c>
      <c r="O4" s="127"/>
      <c r="P4" s="158"/>
      <c r="Q4" s="131"/>
    </row>
    <row r="5" spans="1:20" ht="39.6" x14ac:dyDescent="0.3">
      <c r="A5" s="140" t="s">
        <v>1024</v>
      </c>
      <c r="B5" s="141">
        <v>45659</v>
      </c>
      <c r="C5" s="142">
        <f t="shared" ref="C5:C21" si="0">MONTH(B5)</f>
        <v>1</v>
      </c>
      <c r="D5" s="149">
        <v>18</v>
      </c>
      <c r="E5" s="127" t="s">
        <v>1269</v>
      </c>
      <c r="F5" s="149">
        <v>18</v>
      </c>
      <c r="G5" s="127" t="s">
        <v>1270</v>
      </c>
      <c r="H5" s="151">
        <v>2</v>
      </c>
      <c r="I5" s="127" t="s">
        <v>1271</v>
      </c>
      <c r="J5" s="151">
        <v>2</v>
      </c>
      <c r="K5" s="127" t="s">
        <v>1291</v>
      </c>
      <c r="L5" s="151">
        <v>12</v>
      </c>
      <c r="M5" s="127" t="s">
        <v>1272</v>
      </c>
      <c r="N5" s="151" t="s">
        <v>1241</v>
      </c>
      <c r="O5" s="127" t="s">
        <v>1241</v>
      </c>
      <c r="P5" s="158"/>
    </row>
    <row r="6" spans="1:20" ht="19.8" x14ac:dyDescent="0.3">
      <c r="A6" s="155" t="s">
        <v>1026</v>
      </c>
      <c r="B6" s="156">
        <v>45661</v>
      </c>
      <c r="C6" s="155">
        <f t="shared" si="0"/>
        <v>1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7"/>
    </row>
    <row r="7" spans="1:20" ht="79.2" x14ac:dyDescent="0.3">
      <c r="A7" s="140" t="s">
        <v>1022</v>
      </c>
      <c r="B7" s="141">
        <f>B4+7</f>
        <v>7</v>
      </c>
      <c r="C7" s="142">
        <f t="shared" si="0"/>
        <v>1</v>
      </c>
      <c r="D7" s="149">
        <v>32</v>
      </c>
      <c r="E7" s="127" t="str">
        <f>IF(D7="","",VLOOKUP(D7,invulling!$A$3:$K$99,2,TRUE))</f>
        <v>Heuvel kracht / snelheid intensief (invulling door de trainer)</v>
      </c>
      <c r="F7" s="149">
        <v>32</v>
      </c>
      <c r="G7" s="127" t="str">
        <f>IF(F7="","",VLOOKUP(F7,invulling!$A$3:$K$99,4,TRUE))</f>
        <v>Heuvel kracht / snelheid intensief (invulling door de trainer)</v>
      </c>
      <c r="H7" s="151">
        <v>32</v>
      </c>
      <c r="I7" s="127" t="str">
        <f>IF(H7="","",VLOOKUP(H7,invulling!$A$3:$K$99,6,TRUE))</f>
        <v>Heuvel kracht / snelheid intensief (invulling door de trainer)</v>
      </c>
      <c r="J7" s="151">
        <v>49</v>
      </c>
      <c r="K7" s="127" t="str">
        <f>IF(J7="","",VLOOKUP(J7,invulling!$A$3:$K$99,8,TRUE))</f>
        <v>Baan 6 x 600 intensief (herstel 600m) + loopscholing</v>
      </c>
      <c r="L7" s="151">
        <v>49</v>
      </c>
      <c r="M7" s="127" t="str">
        <f>IF(L7="","",VLOOKUP(L7,invulling!$A$3:$K$99,10,TRUE))</f>
        <v>Baan 5 x 600 intensief (herstel 600m) + loopscholing</v>
      </c>
      <c r="N7" s="151" t="s">
        <v>1241</v>
      </c>
      <c r="O7" s="127"/>
      <c r="P7" s="158" t="s">
        <v>1290</v>
      </c>
    </row>
    <row r="8" spans="1:20" ht="79.2" x14ac:dyDescent="0.3">
      <c r="A8" s="140" t="s">
        <v>1024</v>
      </c>
      <c r="B8" s="141">
        <f>B5+7</f>
        <v>45666</v>
      </c>
      <c r="C8" s="142">
        <f t="shared" si="0"/>
        <v>1</v>
      </c>
      <c r="D8" s="149">
        <v>52</v>
      </c>
      <c r="E8" s="127" t="str">
        <f>IF(D8="","",VLOOKUP(D8,invulling!$A$3:$K$99,2,TRUE))</f>
        <v xml:space="preserve">Baan intensief 5x  (200-300-400) herstel zelfde afstand - loopscholing </v>
      </c>
      <c r="F8" s="149">
        <v>52</v>
      </c>
      <c r="G8" s="127" t="str">
        <f>IF(F8="","",VLOOKUP(F8,invulling!$A$3:$K$99,4,TRUE))</f>
        <v xml:space="preserve">Baan intensief 5x  (200-300-400) herstel zelfde afstand - loopscholing </v>
      </c>
      <c r="H8" s="151">
        <v>52</v>
      </c>
      <c r="I8" s="127" t="str">
        <f>IF(H8="","",VLOOKUP(H8,invulling!$A$3:$K$99,6,TRUE))</f>
        <v xml:space="preserve">Baan intensief 4x  (200-300-400) herstel zelfde afstand - loopscholing </v>
      </c>
      <c r="J8" s="151">
        <v>32</v>
      </c>
      <c r="K8" s="127" t="str">
        <f>IF(J8="","",VLOOKUP(J8,invulling!$A$3:$K$99,8,TRUE))</f>
        <v>Heuvel kracht / snelheid intensief (invulling door de trainer)</v>
      </c>
      <c r="L8" s="151">
        <v>30</v>
      </c>
      <c r="M8" s="127" t="str">
        <f>IF(L8="","",VLOOKUP(L8,invulling!$A$3:$K$99,10,TRUE))</f>
        <v>Vaartspel intensief - invulling door de trainer</v>
      </c>
      <c r="N8" s="151" t="s">
        <v>1241</v>
      </c>
      <c r="O8" s="127" t="s">
        <v>1241</v>
      </c>
      <c r="P8" s="158" t="s">
        <v>1283</v>
      </c>
    </row>
    <row r="9" spans="1:20" ht="19.8" x14ac:dyDescent="0.3">
      <c r="A9" s="155" t="s">
        <v>1026</v>
      </c>
      <c r="B9" s="156">
        <f>B6+7</f>
        <v>45668</v>
      </c>
      <c r="C9" s="155">
        <f t="shared" si="0"/>
        <v>1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7"/>
    </row>
    <row r="10" spans="1:20" ht="90" x14ac:dyDescent="0.3">
      <c r="A10" s="140" t="s">
        <v>1022</v>
      </c>
      <c r="B10" s="141">
        <f>B7+7</f>
        <v>14</v>
      </c>
      <c r="C10" s="142">
        <f t="shared" si="0"/>
        <v>1</v>
      </c>
      <c r="D10" s="149">
        <v>27</v>
      </c>
      <c r="E10" s="127" t="str">
        <f>IF(D10="","",VLOOKUP(D10,invulling!$A$3:$K$99,2,TRUE))</f>
        <v xml:space="preserve">climaxloop 3 maal (4-6-8 - DL2-DL3-TDL) tussen beide series 8 min herstel - extensief </v>
      </c>
      <c r="F10" s="149">
        <v>27</v>
      </c>
      <c r="G10" s="127" t="str">
        <f>IF(F10="","",VLOOKUP(F10,invulling!$A$3:$K$99,4,TRUE))</f>
        <v xml:space="preserve">climaxloop 3 maal (4-6-8 - DL2-DL3-TDL) tussen beide series 8 min herstel - extensief </v>
      </c>
      <c r="H10" s="151">
        <v>27</v>
      </c>
      <c r="I10" s="127" t="str">
        <f>IF(H10="","",VLOOKUP(H10,invulling!$A$3:$K$99,6,TRUE))</f>
        <v xml:space="preserve">climaxloop 2 maal (4-6-8 - DL2-DL3-TDL) tussen beide series 8 min herstel - extensief </v>
      </c>
      <c r="J10" s="151">
        <v>27</v>
      </c>
      <c r="K10" s="127" t="str">
        <f>IF(J10="","",VLOOKUP(J10,invulling!$A$3:$K$99,8,TRUE))</f>
        <v xml:space="preserve">climaxloop 2 maal (4-6-8 - DL2-DL3-TDL) tussen beide series 10 min herstel - extensief </v>
      </c>
      <c r="L10" s="151">
        <v>33</v>
      </c>
      <c r="M10" s="127" t="str">
        <f>IF(L10="","",VLOOKUP(L10,invulling!$A$3:$K$99,10,TRUE))</f>
        <v>Climaxloop intensief (4x4 min) herstel 8 min</v>
      </c>
      <c r="N10" s="151" t="s">
        <v>1241</v>
      </c>
      <c r="O10" s="127"/>
      <c r="P10" s="158" t="s">
        <v>1288</v>
      </c>
    </row>
    <row r="11" spans="1:20" ht="90" x14ac:dyDescent="0.3">
      <c r="A11" s="140" t="s">
        <v>1024</v>
      </c>
      <c r="B11" s="141">
        <f t="shared" ref="B11:B70" si="1">B8+7</f>
        <v>45673</v>
      </c>
      <c r="C11" s="142">
        <f t="shared" si="0"/>
        <v>1</v>
      </c>
      <c r="D11" s="149">
        <v>16</v>
      </c>
      <c r="E11" s="127" t="str">
        <f>IF(D11="","",VLOOKUP(D11,invulling!$A$3:$K$99,2,TRUE))</f>
        <v>Baan: 15 x 400m extensief (herstel 200m) / loopscholing</v>
      </c>
      <c r="F11" s="149">
        <v>16</v>
      </c>
      <c r="G11" s="127" t="str">
        <f>IF(F11="","",VLOOKUP(F11,invulling!$A$3:$K$99,4,TRUE))</f>
        <v>Baan: 15 x 400m extensief (herstel 200m) / loopscholing</v>
      </c>
      <c r="H11" s="151">
        <v>3</v>
      </c>
      <c r="I11" s="127" t="str">
        <f>IF(H11="","",VLOOKUP(H11,invulling!$A$3:$K$99,6,TRUE))</f>
        <v>Heuvel duur extensief (invulling door de trainer)</v>
      </c>
      <c r="J11" s="151">
        <v>2</v>
      </c>
      <c r="K11" s="127" t="str">
        <f>IF(J11="","",VLOOKUP(J11,invulling!$A$3:$K$99,8,TRUE))</f>
        <v>Biessum 5 x 1000 m extensief / elke 7-8 min starten</v>
      </c>
      <c r="L11" s="151">
        <v>12</v>
      </c>
      <c r="M11" s="127" t="str">
        <f>IF(L11="","",VLOOKUP(L11,invulling!$A$3:$K$99,10,TRUE))</f>
        <v>Duurloop extensief met tempowisselingen</v>
      </c>
      <c r="N11" s="151" t="s">
        <v>1241</v>
      </c>
      <c r="O11" s="127" t="s">
        <v>1241</v>
      </c>
      <c r="P11" s="158" t="s">
        <v>1284</v>
      </c>
    </row>
    <row r="12" spans="1:20" ht="19.8" x14ac:dyDescent="0.3">
      <c r="A12" s="155" t="s">
        <v>1026</v>
      </c>
      <c r="B12" s="156">
        <f t="shared" si="1"/>
        <v>45675</v>
      </c>
      <c r="C12" s="155">
        <f t="shared" si="0"/>
        <v>1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7"/>
    </row>
    <row r="13" spans="1:20" ht="79.2" x14ac:dyDescent="0.3">
      <c r="A13" s="140" t="s">
        <v>1022</v>
      </c>
      <c r="B13" s="141">
        <f t="shared" si="1"/>
        <v>21</v>
      </c>
      <c r="C13" s="142">
        <f t="shared" si="0"/>
        <v>1</v>
      </c>
      <c r="D13" s="149">
        <v>1</v>
      </c>
      <c r="E13" s="127" t="str">
        <f>IF(D13="","",VLOOKUP(D13,invulling!$A$3:$K$99,2,TRUE))</f>
        <v>Vaartspel extensief - invulling door de trainer</v>
      </c>
      <c r="F13" s="149">
        <v>1</v>
      </c>
      <c r="G13" s="127" t="str">
        <f>IF(F13="","",VLOOKUP(F13,invulling!$A$3:$K$99,4,TRUE))</f>
        <v>Vaartspel extensief - invulling door de trainer</v>
      </c>
      <c r="H13" s="151">
        <v>1</v>
      </c>
      <c r="I13" s="127" t="str">
        <f>IF(H13="","",VLOOKUP(H13,invulling!$A$3:$K$99,6,TRUE))</f>
        <v>Vaartspel extensief - invulling door de trainer</v>
      </c>
      <c r="J13" s="151">
        <v>19</v>
      </c>
      <c r="K13" s="127" t="str">
        <f>IF(J13="","",VLOOKUP(J13,invulling!$A$3:$K$99,8,TRUE))</f>
        <v>baan 3 x (400 - 600 - 800) - rust 400 extensief + loopscholing</v>
      </c>
      <c r="L13" s="151">
        <v>19</v>
      </c>
      <c r="M13" s="127" t="str">
        <f>IF(L13="","",VLOOKUP(L13,invulling!$A$3:$K$99,10,TRUE))</f>
        <v>baan 3 x (400 - 500 - 600) - rust 300 extensief + loopscholing</v>
      </c>
      <c r="N13" s="151" t="s">
        <v>1241</v>
      </c>
      <c r="O13" s="127"/>
      <c r="P13" s="158" t="s">
        <v>1287</v>
      </c>
    </row>
    <row r="14" spans="1:20" ht="72" x14ac:dyDescent="0.3">
      <c r="A14" s="140" t="s">
        <v>1024</v>
      </c>
      <c r="B14" s="141">
        <f t="shared" si="1"/>
        <v>45680</v>
      </c>
      <c r="C14" s="142">
        <f t="shared" si="0"/>
        <v>1</v>
      </c>
      <c r="D14" s="149">
        <v>17</v>
      </c>
      <c r="E14" s="127" t="str">
        <f>IF(D14="","",VLOOKUP(D14,invulling!$A$3:$K$99,2,TRUE))</f>
        <v>Baan: 8 x 800m extensief - rust 400m + loopscholing</v>
      </c>
      <c r="F14" s="149">
        <v>17</v>
      </c>
      <c r="G14" s="127" t="str">
        <f>IF(F14="","",VLOOKUP(F14,invulling!$A$3:$K$99,4,TRUE))</f>
        <v>Baan: 7 x 800m extensief - rust 400m + loopscholing</v>
      </c>
      <c r="H14" s="151">
        <v>17</v>
      </c>
      <c r="I14" s="127" t="str">
        <f>IF(H14="","",VLOOKUP(H14,invulling!$A$3:$K$99,6,TRUE))</f>
        <v>Baan: 6 x 800m extensief - rust 400m + loopscholing</v>
      </c>
      <c r="J14" s="151">
        <v>1</v>
      </c>
      <c r="K14" s="127" t="str">
        <f>IF(J14="","",VLOOKUP(J14,invulling!$A$3:$K$99,8,TRUE))</f>
        <v>Vaartspel extensief - invulling door de trainer</v>
      </c>
      <c r="L14" s="151">
        <v>3</v>
      </c>
      <c r="M14" s="127" t="str">
        <f>IF(L14="","",VLOOKUP(L14,invulling!$A$3:$K$99,10,TRUE))</f>
        <v>Duurloop met heuvelaccenten (extensief)</v>
      </c>
      <c r="N14" s="151" t="s">
        <v>1241</v>
      </c>
      <c r="O14" s="127" t="s">
        <v>1241</v>
      </c>
      <c r="P14" s="158" t="s">
        <v>1285</v>
      </c>
    </row>
    <row r="15" spans="1:20" ht="19.8" x14ac:dyDescent="0.3">
      <c r="A15" s="155" t="s">
        <v>1026</v>
      </c>
      <c r="B15" s="156">
        <f t="shared" si="1"/>
        <v>45682</v>
      </c>
      <c r="C15" s="155">
        <f t="shared" si="0"/>
        <v>1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7"/>
    </row>
    <row r="16" spans="1:20" ht="99" x14ac:dyDescent="0.3">
      <c r="A16" s="140" t="s">
        <v>1022</v>
      </c>
      <c r="B16" s="141">
        <f t="shared" si="1"/>
        <v>28</v>
      </c>
      <c r="C16" s="142">
        <f t="shared" si="0"/>
        <v>1</v>
      </c>
      <c r="D16" s="149">
        <v>3</v>
      </c>
      <c r="E16" s="127" t="str">
        <f>IF(D16="","",VLOOKUP(D16,invulling!$A$3:$K$99,2,TRUE))</f>
        <v>Heuvel duur extensief (invulling door de trainer)</v>
      </c>
      <c r="F16" s="149">
        <v>3</v>
      </c>
      <c r="G16" s="127" t="str">
        <f>IF(F16="","",VLOOKUP(F16,invulling!$A$3:$K$99,4,TRUE))</f>
        <v>Heuvel duur extensief (invulling door de trainer)</v>
      </c>
      <c r="H16" s="151">
        <v>39</v>
      </c>
      <c r="I16" s="127" t="str">
        <f>IF(H16="","",VLOOKUP(H16,invulling!$A$3:$K$99,6,TRUE))</f>
        <v>3 x 16 min climaxloop (4-4-4-4 DL1/DL2/DL3/ TempoDL)) - geen herstel tussendoor (intensief)</v>
      </c>
      <c r="J16" s="151">
        <v>4</v>
      </c>
      <c r="K16" s="127" t="str">
        <f>IF(J16="","",VLOOKUP(J16,invulling!$A$3:$K$99,8,TRUE))</f>
        <v>Climaxloop 4 x 6 min extensief (DL1 - DL2 - DL3 tempo - herstel 4 min)</v>
      </c>
      <c r="L16" s="151">
        <v>41</v>
      </c>
      <c r="M16" s="127" t="str">
        <f>IF(L16="","",VLOOKUP(L16,invulling!$A$3:$K$99,10,TRUE))</f>
        <v>Duurloop 60 min (DL2) met 3 x 10 min TempoDL</v>
      </c>
      <c r="N16" s="151" t="s">
        <v>1241</v>
      </c>
      <c r="O16" s="127"/>
      <c r="P16" s="158" t="s">
        <v>1286</v>
      </c>
      <c r="R16">
        <v>33</v>
      </c>
      <c r="S16">
        <v>32</v>
      </c>
      <c r="T16">
        <v>33</v>
      </c>
    </row>
    <row r="17" spans="1:16" ht="90" x14ac:dyDescent="0.3">
      <c r="A17" s="140" t="s">
        <v>1024</v>
      </c>
      <c r="B17" s="141">
        <f t="shared" si="1"/>
        <v>45687</v>
      </c>
      <c r="C17" s="142">
        <f t="shared" si="0"/>
        <v>1</v>
      </c>
      <c r="D17" s="149">
        <v>24</v>
      </c>
      <c r="E17" s="127" t="str">
        <f>IF(D17="","",VLOOKUP(D17,invulling!$A$3:$K$99,2,TRUE))</f>
        <v>Baan 300-400-500-600-700-800-900-1000-1200 extensief herstel 200m</v>
      </c>
      <c r="F17" s="149">
        <v>24</v>
      </c>
      <c r="G17" s="127" t="str">
        <f>IF(F17="","",VLOOKUP(F17,invulling!$A$3:$K$99,4,TRUE))</f>
        <v>Baan 300-400-500-600-700-800-900-1000-1200 extensief herstel 200m</v>
      </c>
      <c r="H17" s="151">
        <v>2</v>
      </c>
      <c r="I17" s="127" t="str">
        <f>IF(H17="","",VLOOKUP(H17,invulling!$A$3:$K$99,6,TRUE))</f>
        <v>Biessum 5 x 1000 m extensief / elke 7-8 min starten</v>
      </c>
      <c r="J17" s="151">
        <v>3</v>
      </c>
      <c r="K17" s="127" t="str">
        <f>IF(J17="","",VLOOKUP(J17,invulling!$A$3:$K$99,8,TRUE))</f>
        <v>Heuvel duur extensief (invulling door de trainer)</v>
      </c>
      <c r="L17" s="151">
        <v>1</v>
      </c>
      <c r="M17" s="127" t="str">
        <f>IF(L17="","",VLOOKUP(L17,invulling!$A$3:$K$99,10,TRUE))</f>
        <v>Vaartspel extensief - invulling door de trainer</v>
      </c>
      <c r="N17" s="151" t="s">
        <v>1241</v>
      </c>
      <c r="O17" s="127" t="s">
        <v>1241</v>
      </c>
      <c r="P17" s="158" t="s">
        <v>1289</v>
      </c>
    </row>
    <row r="18" spans="1:16" ht="19.8" hidden="1" x14ac:dyDescent="0.3">
      <c r="A18" s="155" t="s">
        <v>1026</v>
      </c>
      <c r="B18" s="156">
        <f t="shared" si="1"/>
        <v>45689</v>
      </c>
      <c r="C18" s="155">
        <f t="shared" si="0"/>
        <v>2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7"/>
    </row>
    <row r="19" spans="1:16" ht="90" hidden="1" x14ac:dyDescent="0.3">
      <c r="A19" s="140" t="s">
        <v>1022</v>
      </c>
      <c r="B19" s="141">
        <f t="shared" si="1"/>
        <v>35</v>
      </c>
      <c r="C19" s="142">
        <f t="shared" si="0"/>
        <v>2</v>
      </c>
      <c r="D19" s="149">
        <v>33</v>
      </c>
      <c r="E19" s="127" t="str">
        <f>IF(D19="","",VLOOKUP(D19,invulling!$A$3:$K$99,2,TRUE))</f>
        <v>Climaxloop intensief (5x4 min) herstel 6 min</v>
      </c>
      <c r="F19" s="149">
        <v>33</v>
      </c>
      <c r="G19" s="127" t="str">
        <f>IF(F19="","",VLOOKUP(F19,invulling!$A$3:$K$99,4,TRUE))</f>
        <v>Climaxloop intensief (5x4 min) herstel 6 min</v>
      </c>
      <c r="H19" s="151">
        <v>49</v>
      </c>
      <c r="I19" s="127" t="str">
        <f>IF(H19="","",VLOOKUP(H19,invulling!$A$3:$K$99,6,TRUE))</f>
        <v>Baan 6 x 600 intensief (herstel 600m) + loopscholing</v>
      </c>
      <c r="J19" s="151">
        <v>49</v>
      </c>
      <c r="K19" s="127" t="str">
        <f>IF(J19="","",VLOOKUP(J19,invulling!$A$3:$K$99,8,TRUE))</f>
        <v>Baan 6 x 600 intensief (herstel 600m) + loopscholing</v>
      </c>
      <c r="L19" s="151">
        <v>12</v>
      </c>
      <c r="M19" s="127" t="str">
        <f>IF(L19="","",VLOOKUP(L19,invulling!$A$3:$K$99,10,TRUE))</f>
        <v>Duurloop extensief met tempowisselingen</v>
      </c>
      <c r="N19" s="151" t="s">
        <v>1241</v>
      </c>
      <c r="O19" s="127"/>
      <c r="P19" s="158" t="s">
        <v>1211</v>
      </c>
    </row>
    <row r="20" spans="1:16" ht="90" hidden="1" x14ac:dyDescent="0.3">
      <c r="A20" s="140" t="s">
        <v>1024</v>
      </c>
      <c r="B20" s="141">
        <f t="shared" si="1"/>
        <v>45694</v>
      </c>
      <c r="C20" s="142">
        <f t="shared" si="0"/>
        <v>2</v>
      </c>
      <c r="D20" s="149">
        <v>16</v>
      </c>
      <c r="E20" s="127" t="str">
        <f>IF(D20="","",VLOOKUP(D20,invulling!$A$3:$K$99,2,TRUE))</f>
        <v>Baan: 15 x 400m extensief (herstel 200m) / loopscholing</v>
      </c>
      <c r="F20" s="149">
        <v>16</v>
      </c>
      <c r="G20" s="127" t="str">
        <f>IF(F20="","",VLOOKUP(F20,invulling!$A$3:$K$99,4,TRUE))</f>
        <v>Baan: 15 x 400m extensief (herstel 200m) / loopscholing</v>
      </c>
      <c r="H20" s="151">
        <v>2</v>
      </c>
      <c r="I20" s="127" t="str">
        <f>IF(H20="","",VLOOKUP(H20,invulling!$A$3:$K$99,6,TRUE))</f>
        <v>Biessum 5 x 1000 m extensief / elke 7-8 min starten</v>
      </c>
      <c r="J20" s="151">
        <v>2</v>
      </c>
      <c r="K20" s="127" t="str">
        <f>IF(J20="","",VLOOKUP(J20,invulling!$A$3:$K$99,8,TRUE))</f>
        <v>Biessum 5 x 1000 m extensief / elke 7-8 min starten</v>
      </c>
      <c r="L20" s="151">
        <v>5</v>
      </c>
      <c r="M20" s="127" t="str">
        <f>IF(L20="","",VLOOKUP(L20,invulling!$A$3:$K$99,10,TRUE))</f>
        <v>Pyramideloop extensief  3-5-7-5-3 (herstel 5 min)</v>
      </c>
      <c r="N20" s="151" t="s">
        <v>1241</v>
      </c>
      <c r="O20" s="127" t="s">
        <v>1241</v>
      </c>
      <c r="P20" s="158" t="s">
        <v>425</v>
      </c>
    </row>
    <row r="21" spans="1:16" ht="19.8" hidden="1" x14ac:dyDescent="0.3">
      <c r="A21" s="155" t="s">
        <v>1026</v>
      </c>
      <c r="B21" s="156">
        <f t="shared" si="1"/>
        <v>45696</v>
      </c>
      <c r="C21" s="155">
        <f t="shared" si="0"/>
        <v>2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7"/>
    </row>
    <row r="22" spans="1:16" ht="90" hidden="1" x14ac:dyDescent="0.3">
      <c r="A22" s="140" t="s">
        <v>1022</v>
      </c>
      <c r="B22" s="141">
        <f t="shared" si="1"/>
        <v>42</v>
      </c>
      <c r="C22" s="142">
        <f t="shared" ref="C22:C63" si="2">MONTH(B22)</f>
        <v>2</v>
      </c>
      <c r="D22" s="149">
        <v>30</v>
      </c>
      <c r="E22" s="127" t="str">
        <f>IF(D22="","",VLOOKUP(D22,invulling!$A$3:$K$99,2,TRUE))</f>
        <v>Vaartspel intensief - invulling door de trainer</v>
      </c>
      <c r="F22" s="149">
        <v>30</v>
      </c>
      <c r="G22" s="127" t="str">
        <f>IF(F22="","",VLOOKUP(F22,invulling!$A$3:$K$99,4,TRUE))</f>
        <v>Vaartspel intensief - invulling door de trainer</v>
      </c>
      <c r="H22" s="151">
        <v>30</v>
      </c>
      <c r="I22" s="127" t="str">
        <f>IF(H22="","",VLOOKUP(H22,invulling!$A$3:$K$99,6,TRUE))</f>
        <v>Vaartspel intensief - invulling door de trainer</v>
      </c>
      <c r="J22" s="151">
        <v>30</v>
      </c>
      <c r="K22" s="127" t="str">
        <f>IF(J22="","",VLOOKUP(J22,invulling!$A$3:$K$99,8,TRUE))</f>
        <v>Vaartspel intensief - invulling door de trainer</v>
      </c>
      <c r="L22" s="151">
        <v>17</v>
      </c>
      <c r="M22" s="127" t="str">
        <f>IF(L22="","",VLOOKUP(L22,invulling!$A$3:$K$99,10,TRUE))</f>
        <v>Baan: 5 x 800m extensief - rust 400m + loopscholing</v>
      </c>
      <c r="N22" s="151" t="s">
        <v>1241</v>
      </c>
      <c r="O22" s="127"/>
      <c r="P22" s="158" t="s">
        <v>1211</v>
      </c>
    </row>
    <row r="23" spans="1:16" ht="90" hidden="1" x14ac:dyDescent="0.3">
      <c r="A23" s="140" t="s">
        <v>1024</v>
      </c>
      <c r="B23" s="141">
        <f t="shared" si="1"/>
        <v>45701</v>
      </c>
      <c r="C23" s="142">
        <f t="shared" si="2"/>
        <v>2</v>
      </c>
      <c r="D23" s="149">
        <v>23</v>
      </c>
      <c r="E23" s="127" t="str">
        <f>IF(D23="","",VLOOKUP(D23,invulling!$A$3:$K$99,2,TRUE))</f>
        <v>Baan 3 x 600 - 800 - 1000 extensief herstel 400m + loopscholing</v>
      </c>
      <c r="F23" s="149">
        <v>23</v>
      </c>
      <c r="G23" s="127" t="str">
        <f>IF(F23="","",VLOOKUP(F23,invulling!$A$3:$K$99,4,TRUE))</f>
        <v>Baan 3 x 600 - 800 - 1000 extensief herstel 400m + loopscholing</v>
      </c>
      <c r="H23" s="151">
        <v>11</v>
      </c>
      <c r="I23" s="127" t="str">
        <f>IF(H23="","",VLOOKUP(H23,invulling!$A$3:$K$99,6,TRUE))</f>
        <v>Omgekeerde piramideloop 9-7-5-7-9 min extensief (herstel 4 min)</v>
      </c>
      <c r="J23" s="151">
        <v>11</v>
      </c>
      <c r="K23" s="127" t="str">
        <f>IF(J23="","",VLOOKUP(J23,invulling!$A$3:$K$99,8,TRUE))</f>
        <v>Omgekeerde piramideloop 9-7-5-7-9 min extensief (herstel 4 min)</v>
      </c>
      <c r="L23" s="151">
        <v>11</v>
      </c>
      <c r="M23" s="127" t="str">
        <f>IF(L23="","",VLOOKUP(L23,invulling!$A$3:$K$99,10,TRUE))</f>
        <v>Omgekeerde piramideloop 9-7-5-7-9 min extensief (herstel 4 min)</v>
      </c>
      <c r="N23" s="151" t="s">
        <v>1241</v>
      </c>
      <c r="O23" s="127" t="s">
        <v>1241</v>
      </c>
      <c r="P23" s="158" t="s">
        <v>425</v>
      </c>
    </row>
    <row r="24" spans="1:16" ht="19.8" hidden="1" x14ac:dyDescent="0.3">
      <c r="A24" s="155" t="s">
        <v>1026</v>
      </c>
      <c r="B24" s="156">
        <f t="shared" si="1"/>
        <v>45703</v>
      </c>
      <c r="C24" s="155">
        <f t="shared" si="2"/>
        <v>2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7"/>
    </row>
    <row r="25" spans="1:16" ht="90" hidden="1" x14ac:dyDescent="0.3">
      <c r="A25" s="140" t="s">
        <v>1022</v>
      </c>
      <c r="B25" s="141">
        <f t="shared" si="1"/>
        <v>49</v>
      </c>
      <c r="C25" s="142">
        <f t="shared" si="2"/>
        <v>2</v>
      </c>
      <c r="D25" s="149">
        <v>41</v>
      </c>
      <c r="E25" s="127" t="str">
        <f>IF(D25="","",VLOOKUP(D25,invulling!$A$3:$K$99,2,TRUE))</f>
        <v>Duurloop 60 min (DL2) met 3 x 10 min TempoDL</v>
      </c>
      <c r="F25" s="149">
        <v>41</v>
      </c>
      <c r="G25" s="127" t="str">
        <f>IF(F25="","",VLOOKUP(F25,invulling!$A$3:$K$99,4,TRUE))</f>
        <v>Duurloop 60 min (DL2) met 3 x 10 min TempoDL</v>
      </c>
      <c r="H25" s="151">
        <v>24</v>
      </c>
      <c r="I25" s="127" t="str">
        <f>IF(H25="","",VLOOKUP(H25,invulling!$A$3:$K$99,6,TRUE))</f>
        <v>Baan 300-400-500-600-700-800-900-1000 extensief herstel 200m</v>
      </c>
      <c r="J25" s="151">
        <v>24</v>
      </c>
      <c r="K25" s="127" t="str">
        <f>IF(J25="","",VLOOKUP(J25,invulling!$A$3:$K$99,8,TRUE))</f>
        <v>Baan 300-400-500-600-700-800-900-1000 extensief herstel 200m</v>
      </c>
      <c r="L25" s="151">
        <v>3</v>
      </c>
      <c r="M25" s="127" t="str">
        <f>IF(L25="","",VLOOKUP(L25,invulling!$A$3:$K$99,10,TRUE))</f>
        <v>Duurloop met heuvelaccenten (extensief)</v>
      </c>
      <c r="N25" s="151" t="s">
        <v>1241</v>
      </c>
      <c r="O25" s="127"/>
      <c r="P25" s="158" t="s">
        <v>1211</v>
      </c>
    </row>
    <row r="26" spans="1:16" ht="90" hidden="1" x14ac:dyDescent="0.3">
      <c r="A26" s="140" t="s">
        <v>1024</v>
      </c>
      <c r="B26" s="141">
        <f t="shared" si="1"/>
        <v>45708</v>
      </c>
      <c r="C26" s="142">
        <f t="shared" si="2"/>
        <v>2</v>
      </c>
      <c r="D26" s="149">
        <v>15</v>
      </c>
      <c r="E26" s="127" t="str">
        <f>IF(D26="","",VLOOKUP(D26,invulling!$A$3:$K$99,2,TRUE))</f>
        <v>Baan: 800 - 1200 - 1600 - 1200 - 800 (rust 400m) extensief</v>
      </c>
      <c r="F26" s="149">
        <v>15</v>
      </c>
      <c r="G26" s="127" t="str">
        <f>IF(F26="","",VLOOKUP(F26,invulling!$A$3:$K$99,4,TRUE))</f>
        <v>Baan: 800 - 1200 - 1600 - 1200 - 800 (rust 400m) extensief</v>
      </c>
      <c r="H26" s="151">
        <v>41</v>
      </c>
      <c r="I26" s="127" t="str">
        <f>IF(H26="","",VLOOKUP(H26,invulling!$A$3:$K$99,6,TRUE))</f>
        <v>Duurloop 60 min (DL2) met 3 x 10 min TempoDL</v>
      </c>
      <c r="J26" s="151">
        <v>41</v>
      </c>
      <c r="K26" s="127" t="str">
        <f>IF(J26="","",VLOOKUP(J26,invulling!$A$3:$K$99,8,TRUE))</f>
        <v>Duurloop 60 min (DL2) met 3 x 10 min TempoDL</v>
      </c>
      <c r="L26" s="151">
        <v>41</v>
      </c>
      <c r="M26" s="127" t="str">
        <f>IF(L26="","",VLOOKUP(L26,invulling!$A$3:$K$99,10,TRUE))</f>
        <v>Duurloop 60 min (DL2) met 3 x 10 min TempoDL</v>
      </c>
      <c r="N26" s="151" t="s">
        <v>1241</v>
      </c>
      <c r="O26" s="127" t="s">
        <v>1241</v>
      </c>
      <c r="P26" s="158" t="s">
        <v>425</v>
      </c>
    </row>
    <row r="27" spans="1:16" ht="19.8" hidden="1" x14ac:dyDescent="0.3">
      <c r="A27" s="155" t="s">
        <v>1026</v>
      </c>
      <c r="B27" s="156">
        <f t="shared" si="1"/>
        <v>45710</v>
      </c>
      <c r="C27" s="155">
        <f t="shared" si="2"/>
        <v>2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7"/>
    </row>
    <row r="28" spans="1:16" ht="90" hidden="1" x14ac:dyDescent="0.3">
      <c r="A28" s="140" t="s">
        <v>1022</v>
      </c>
      <c r="B28" s="141">
        <f t="shared" si="1"/>
        <v>56</v>
      </c>
      <c r="C28" s="142">
        <f t="shared" si="2"/>
        <v>2</v>
      </c>
      <c r="D28" s="149">
        <v>32</v>
      </c>
      <c r="E28" s="127" t="str">
        <f>IF(D28="","",VLOOKUP(D28,invulling!$A$3:$K$99,2,TRUE))</f>
        <v>Heuvel kracht / snelheid intensief (invulling door de trainer)</v>
      </c>
      <c r="F28" s="149">
        <v>32</v>
      </c>
      <c r="G28" s="127" t="str">
        <f>IF(F28="","",VLOOKUP(F28,invulling!$A$3:$K$99,4,TRUE))</f>
        <v>Heuvel kracht / snelheid intensief (invulling door de trainer)</v>
      </c>
      <c r="H28" s="151">
        <v>30</v>
      </c>
      <c r="I28" s="127" t="str">
        <f>IF(H28="","",VLOOKUP(H28,invulling!$A$3:$K$99,6,TRUE))</f>
        <v>Vaartspel intensief - invulling door de trainer</v>
      </c>
      <c r="J28" s="151">
        <v>30</v>
      </c>
      <c r="K28" s="127" t="str">
        <f>IF(J28="","",VLOOKUP(J28,invulling!$A$3:$K$99,8,TRUE))</f>
        <v>Vaartspel intensief - invulling door de trainer</v>
      </c>
      <c r="L28" s="151">
        <v>51</v>
      </c>
      <c r="M28" s="127" t="str">
        <f>IF(L28="","",VLOOKUP(L28,invulling!$A$3:$K$99,10,TRUE))</f>
        <v xml:space="preserve">Baan intensief 400-600-800-600-400 herstel zelfde afstand + loopscholing </v>
      </c>
      <c r="N28" s="151" t="s">
        <v>1241</v>
      </c>
      <c r="O28" s="127"/>
      <c r="P28" s="158" t="s">
        <v>1211</v>
      </c>
    </row>
    <row r="29" spans="1:16" ht="99" hidden="1" x14ac:dyDescent="0.3">
      <c r="A29" s="140" t="s">
        <v>1024</v>
      </c>
      <c r="B29" s="141">
        <f t="shared" si="1"/>
        <v>45715</v>
      </c>
      <c r="C29" s="142">
        <f t="shared" si="2"/>
        <v>2</v>
      </c>
      <c r="D29" s="149">
        <v>21</v>
      </c>
      <c r="E29" s="127" t="str">
        <f>IF(D29="","",VLOOKUP(D29,invulling!$A$3:$K$99,2,TRUE))</f>
        <v>Baan: 1000-800-600-400- 400 - 600-800-1000 (herstel 200m) extensief + loopscholing</v>
      </c>
      <c r="F29" s="149">
        <v>21</v>
      </c>
      <c r="G29" s="127" t="str">
        <f>IF(F29="","",VLOOKUP(F29,invulling!$A$3:$K$99,4,TRUE))</f>
        <v>Baan: 1000-800-600-400- 400 - 600-800-1000 (herstel 200m) extensief + loopscholing</v>
      </c>
      <c r="H29" s="151">
        <v>1</v>
      </c>
      <c r="I29" s="127" t="str">
        <f>IF(H29="","",VLOOKUP(H29,invulling!$A$3:$K$99,6,TRUE))</f>
        <v>Vaartspel extensief - invulling door de trainer</v>
      </c>
      <c r="J29" s="151">
        <v>1</v>
      </c>
      <c r="K29" s="127" t="str">
        <f>IF(J29="","",VLOOKUP(J29,invulling!$A$3:$K$99,8,TRUE))</f>
        <v>Vaartspel extensief - invulling door de trainer</v>
      </c>
      <c r="L29" s="151">
        <v>1</v>
      </c>
      <c r="M29" s="127" t="str">
        <f>IF(L29="","",VLOOKUP(L29,invulling!$A$3:$K$99,10,TRUE))</f>
        <v>Vaartspel extensief - invulling door de trainer</v>
      </c>
      <c r="N29" s="151" t="s">
        <v>1241</v>
      </c>
      <c r="O29" s="127" t="s">
        <v>1241</v>
      </c>
      <c r="P29" s="158" t="s">
        <v>425</v>
      </c>
    </row>
    <row r="30" spans="1:16" ht="19.8" hidden="1" x14ac:dyDescent="0.3">
      <c r="A30" s="155" t="s">
        <v>1026</v>
      </c>
      <c r="B30" s="156">
        <f>B27+7</f>
        <v>45717</v>
      </c>
      <c r="C30" s="155">
        <f t="shared" si="2"/>
        <v>3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7"/>
    </row>
    <row r="31" spans="1:16" ht="90" hidden="1" x14ac:dyDescent="0.3">
      <c r="A31" s="140" t="s">
        <v>1022</v>
      </c>
      <c r="B31" s="141">
        <f t="shared" si="1"/>
        <v>63</v>
      </c>
      <c r="C31" s="142">
        <f t="shared" si="2"/>
        <v>3</v>
      </c>
      <c r="D31" s="149">
        <v>10</v>
      </c>
      <c r="E31" s="127" t="str">
        <f>IF(D31="","",VLOOKUP(D31,invulling!$A$3:$K$99,2,TRUE))</f>
        <v>3 x 15 min climaxloop (5-5-5 DL1/DL2/DL3) - geen herstel tussendoor (extensief)</v>
      </c>
      <c r="F31" s="149">
        <v>10</v>
      </c>
      <c r="G31" s="127" t="str">
        <f>IF(F31="","",VLOOKUP(F31,invulling!$A$3:$K$99,4,TRUE))</f>
        <v>3 x 15 min climaxloop (5-5-5 DL1/DL2/DL3) - geen herstel tussendoor (extensief)</v>
      </c>
      <c r="H31" s="151">
        <v>17</v>
      </c>
      <c r="I31" s="127" t="str">
        <f>IF(H31="","",VLOOKUP(H31,invulling!$A$3:$K$99,6,TRUE))</f>
        <v>Baan: 6 x 800m extensief - rust 400m + loopscholing</v>
      </c>
      <c r="J31" s="151">
        <v>17</v>
      </c>
      <c r="K31" s="127" t="str">
        <f>IF(J31="","",VLOOKUP(J31,invulling!$A$3:$K$99,8,TRUE))</f>
        <v>Baan: 6 x 800m extensief - rust 400m + loopscholing</v>
      </c>
      <c r="L31" s="151">
        <v>11</v>
      </c>
      <c r="M31" s="127" t="str">
        <f>IF(L31="","",VLOOKUP(L31,invulling!$A$3:$K$99,10,TRUE))</f>
        <v>Omgekeerde piramideloop 9-7-5-7-9 min extensief (herstel 4 min)</v>
      </c>
      <c r="N31" s="151" t="s">
        <v>1241</v>
      </c>
      <c r="O31" s="127"/>
      <c r="P31" s="158" t="s">
        <v>1211</v>
      </c>
    </row>
    <row r="32" spans="1:16" ht="90" hidden="1" x14ac:dyDescent="0.3">
      <c r="A32" s="140" t="s">
        <v>1024</v>
      </c>
      <c r="B32" s="141">
        <f t="shared" si="1"/>
        <v>45722</v>
      </c>
      <c r="C32" s="142">
        <f t="shared" si="2"/>
        <v>3</v>
      </c>
      <c r="D32" s="149">
        <v>49</v>
      </c>
      <c r="E32" s="127" t="str">
        <f>IF(D32="","",VLOOKUP(D32,invulling!$A$3:$K$99,2,TRUE))</f>
        <v>Baan 8 x 600 intenief (herstel 600m) + loopscholing</v>
      </c>
      <c r="F32" s="149">
        <v>49</v>
      </c>
      <c r="G32" s="127" t="str">
        <f>IF(F32="","",VLOOKUP(F32,invulling!$A$3:$K$99,4,TRUE))</f>
        <v>Baan 8 x 600 intenief (herstel 600m) + loopscholing</v>
      </c>
      <c r="H32" s="151">
        <v>34</v>
      </c>
      <c r="I32" s="127" t="str">
        <f>IF(H32="","",VLOOKUP(H32,invulling!$A$3:$K$99,6,TRUE))</f>
        <v>Pyramideloop intensief 3-4-5-5-4-3 (herstel 5 min)</v>
      </c>
      <c r="J32" s="151">
        <v>34</v>
      </c>
      <c r="K32" s="127" t="str">
        <f>IF(J32="","",VLOOKUP(J32,invulling!$A$3:$K$99,8,TRUE))</f>
        <v>Pyramideloop intensief 3-4-5-5-4-3 (herstel 5 min)</v>
      </c>
      <c r="L32" s="151">
        <v>31</v>
      </c>
      <c r="M32" s="127" t="str">
        <f>IF(L32="","",VLOOKUP(L32,invulling!$A$3:$K$99,10,TRUE))</f>
        <v>Biesum 3 x 1000 m intensief / elke 12 min starten</v>
      </c>
      <c r="N32" s="151" t="s">
        <v>1241</v>
      </c>
      <c r="O32" s="127" t="s">
        <v>1241</v>
      </c>
      <c r="P32" s="158" t="s">
        <v>425</v>
      </c>
    </row>
    <row r="33" spans="1:16" ht="19.8" hidden="1" x14ac:dyDescent="0.3">
      <c r="A33" s="155" t="s">
        <v>1026</v>
      </c>
      <c r="B33" s="156">
        <f t="shared" si="1"/>
        <v>45724</v>
      </c>
      <c r="C33" s="155">
        <f t="shared" si="2"/>
        <v>3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7"/>
    </row>
    <row r="34" spans="1:16" ht="90" hidden="1" x14ac:dyDescent="0.3">
      <c r="A34" s="140" t="s">
        <v>1022</v>
      </c>
      <c r="B34" s="141">
        <f t="shared" si="1"/>
        <v>70</v>
      </c>
      <c r="C34" s="142">
        <f t="shared" si="2"/>
        <v>3</v>
      </c>
      <c r="D34" s="149">
        <v>3</v>
      </c>
      <c r="E34" s="127" t="str">
        <f>IF(D34="","",VLOOKUP(D34,invulling!$A$3:$K$99,2,TRUE))</f>
        <v>Heuvel duur extensief (invulling door de trainer)</v>
      </c>
      <c r="F34" s="149">
        <v>3</v>
      </c>
      <c r="G34" s="127" t="str">
        <f>IF(F34="","",VLOOKUP(F34,invulling!$A$3:$K$99,4,TRUE))</f>
        <v>Heuvel duur extensief (invulling door de trainer)</v>
      </c>
      <c r="H34" s="151">
        <v>5</v>
      </c>
      <c r="I34" s="127" t="str">
        <f>IF(H34="","",VLOOKUP(H34,invulling!$A$3:$K$99,6,TRUE))</f>
        <v>Pyramideloop extensief  5-7-9-7-5 (herstel 4 min)</v>
      </c>
      <c r="J34" s="151">
        <v>5</v>
      </c>
      <c r="K34" s="127" t="str">
        <f>IF(J34="","",VLOOKUP(J34,invulling!$A$3:$K$99,8,TRUE))</f>
        <v>Pyramideloop extensief  5-7-9-7-5 (herstel 4 min)</v>
      </c>
      <c r="L34" s="151">
        <v>17</v>
      </c>
      <c r="M34" s="127" t="str">
        <f>IF(L34="","",VLOOKUP(L34,invulling!$A$3:$K$99,10,TRUE))</f>
        <v>Baan: 5 x 800m extensief - rust 400m + loopscholing</v>
      </c>
      <c r="N34" s="151" t="s">
        <v>1241</v>
      </c>
      <c r="O34" s="127"/>
      <c r="P34" s="158" t="s">
        <v>1211</v>
      </c>
    </row>
    <row r="35" spans="1:16" ht="90" hidden="1" x14ac:dyDescent="0.3">
      <c r="A35" s="140" t="s">
        <v>1024</v>
      </c>
      <c r="B35" s="141">
        <f t="shared" si="1"/>
        <v>45729</v>
      </c>
      <c r="C35" s="142">
        <f t="shared" si="2"/>
        <v>3</v>
      </c>
      <c r="D35" s="149">
        <v>14</v>
      </c>
      <c r="E35" s="127" t="str">
        <f>IF(D35="","",VLOOKUP(D35,invulling!$A$3:$K$99,2,TRUE))</f>
        <v>Baan Piramideloop 4-6-8-8-6-4 extensief (rust 4 min)</v>
      </c>
      <c r="F35" s="149">
        <v>14</v>
      </c>
      <c r="G35" s="127" t="str">
        <f>IF(F35="","",VLOOKUP(F35,invulling!$A$3:$K$99,4,TRUE))</f>
        <v>Baan Piramideloop 4-6-8-8-6-4 extensief (rust 4 min)</v>
      </c>
      <c r="H35" s="151">
        <v>10</v>
      </c>
      <c r="I35" s="127" t="str">
        <f>IF(H35="","",VLOOKUP(H35,invulling!$A$3:$K$99,6,TRUE))</f>
        <v>3 x 15 min climaxloop (5-5-5 DL1/DL2/DL3) - geen herstel tussendoor (extensief)</v>
      </c>
      <c r="J35" s="151">
        <v>10</v>
      </c>
      <c r="K35" s="127" t="str">
        <f>IF(J35="","",VLOOKUP(J35,invulling!$A$3:$K$99,8,TRUE))</f>
        <v>3 x 15 min climaxloop (5-5-5 DL1/DL2/DL3) - geen herstel tussendoor (extensief)</v>
      </c>
      <c r="L35" s="151">
        <v>4</v>
      </c>
      <c r="M35" s="127" t="str">
        <f>IF(L35="","",VLOOKUP(L35,invulling!$A$3:$K$99,10,TRUE))</f>
        <v>Climaxloop 3 x 6 min extensief (DL1 - DL2 - DL3 tempo - herstel 4 min)</v>
      </c>
      <c r="N35" s="151" t="s">
        <v>1241</v>
      </c>
      <c r="O35" s="127" t="s">
        <v>1241</v>
      </c>
      <c r="P35" s="158" t="s">
        <v>425</v>
      </c>
    </row>
    <row r="36" spans="1:16" ht="19.8" hidden="1" x14ac:dyDescent="0.3">
      <c r="A36" s="155" t="s">
        <v>1026</v>
      </c>
      <c r="B36" s="156">
        <f t="shared" si="1"/>
        <v>45731</v>
      </c>
      <c r="C36" s="155">
        <f t="shared" si="2"/>
        <v>3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7"/>
    </row>
    <row r="37" spans="1:16" ht="90" hidden="1" x14ac:dyDescent="0.3">
      <c r="A37" s="140" t="s">
        <v>1022</v>
      </c>
      <c r="B37" s="141">
        <f t="shared" si="1"/>
        <v>77</v>
      </c>
      <c r="C37" s="142">
        <f t="shared" si="2"/>
        <v>3</v>
      </c>
      <c r="D37" s="149">
        <v>4</v>
      </c>
      <c r="E37" s="127" t="str">
        <f>IF(D37="","",VLOOKUP(D37,invulling!$A$3:$K$99,2,TRUE))</f>
        <v>Climaxloop 5 x 6 min extensief (DL1 - DL2 - DL3 tempo - herstel 3 min)</v>
      </c>
      <c r="F37" s="149">
        <v>4</v>
      </c>
      <c r="G37" s="127" t="str">
        <f>IF(F37="","",VLOOKUP(F37,invulling!$A$3:$K$99,4,TRUE))</f>
        <v>Climaxloop 5 x 6 min extensief (DL1 - DL2 - DL3 tempo - herstel 3 min)</v>
      </c>
      <c r="H37" s="151">
        <v>15</v>
      </c>
      <c r="I37" s="127" t="str">
        <f>IF(H37="","",VLOOKUP(H37,invulling!$A$3:$K$99,6,TRUE))</f>
        <v>Baan: 600 - 800 - 1000 - 1000 - 800- 600 (rust 400m) extensief</v>
      </c>
      <c r="J37" s="151">
        <v>15</v>
      </c>
      <c r="K37" s="127" t="str">
        <f>IF(J37="","",VLOOKUP(J37,invulling!$A$3:$K$99,8,TRUE))</f>
        <v>Baan: 600 - 800 - 1000 - 1000 - 800- 600 (rust 400m) extensief</v>
      </c>
      <c r="L37" s="151">
        <v>5</v>
      </c>
      <c r="M37" s="127" t="str">
        <f>IF(L37="","",VLOOKUP(L37,invulling!$A$3:$K$99,10,TRUE))</f>
        <v>Pyramideloop extensief  3-5-7-5-3 (herstel 5 min)</v>
      </c>
      <c r="N37" s="151" t="s">
        <v>1241</v>
      </c>
      <c r="O37" s="127"/>
      <c r="P37" s="158" t="s">
        <v>1211</v>
      </c>
    </row>
    <row r="38" spans="1:16" ht="90" hidden="1" x14ac:dyDescent="0.3">
      <c r="A38" s="140" t="s">
        <v>1024</v>
      </c>
      <c r="B38" s="141">
        <f t="shared" si="1"/>
        <v>45736</v>
      </c>
      <c r="C38" s="142">
        <f t="shared" si="2"/>
        <v>3</v>
      </c>
      <c r="D38" s="149">
        <v>46</v>
      </c>
      <c r="E38" s="127" t="str">
        <f>IF(D38="","",VLOOKUP(D38,invulling!$A$3:$K$99,2,TRUE))</f>
        <v>Baan 6 x 800m intensief (herstel 800) + loopscholing</v>
      </c>
      <c r="F38" s="149">
        <v>46</v>
      </c>
      <c r="G38" s="127" t="str">
        <f>IF(F38="","",VLOOKUP(F38,invulling!$A$3:$K$99,4,TRUE))</f>
        <v>Baan 6 x 800m intensief (herstel 800) + loopscholing</v>
      </c>
      <c r="H38" s="151">
        <v>31</v>
      </c>
      <c r="I38" s="127" t="str">
        <f>IF(H38="","",VLOOKUP(H38,invulling!$A$3:$K$99,6,TRUE))</f>
        <v>Biesum 4 x 1000 m intensief / elke 10 min starten</v>
      </c>
      <c r="J38" s="151">
        <v>31</v>
      </c>
      <c r="K38" s="127" t="str">
        <f>IF(J38="","",VLOOKUP(J38,invulling!$A$3:$K$99,8,TRUE))</f>
        <v>Biesum 4 x 1000 m intensief / elke 10 min starten</v>
      </c>
      <c r="L38" s="151">
        <v>6</v>
      </c>
      <c r="M38" s="127" t="str">
        <f>IF(L38="","",VLOOKUP(L38,invulling!$A$3:$K$99,10,TRUE))</f>
        <v>Duurloop 75 min extensief (DL2 met 3 x 10 min DL3)</v>
      </c>
      <c r="N38" s="151" t="s">
        <v>1241</v>
      </c>
      <c r="O38" s="127" t="s">
        <v>1241</v>
      </c>
      <c r="P38" s="158" t="s">
        <v>425</v>
      </c>
    </row>
    <row r="39" spans="1:16" ht="19.8" hidden="1" x14ac:dyDescent="0.3">
      <c r="A39" s="155" t="s">
        <v>1026</v>
      </c>
      <c r="B39" s="156">
        <f t="shared" si="1"/>
        <v>45738</v>
      </c>
      <c r="C39" s="155">
        <f t="shared" si="2"/>
        <v>3</v>
      </c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7"/>
    </row>
    <row r="40" spans="1:16" ht="90" hidden="1" x14ac:dyDescent="0.3">
      <c r="A40" s="140" t="s">
        <v>1022</v>
      </c>
      <c r="B40" s="141">
        <f t="shared" si="1"/>
        <v>84</v>
      </c>
      <c r="C40" s="142">
        <f t="shared" si="2"/>
        <v>3</v>
      </c>
      <c r="D40" s="149">
        <v>30</v>
      </c>
      <c r="E40" s="127" t="str">
        <f>IF(D40="","",VLOOKUP(D40,invulling!$A$3:$K$99,2,TRUE))</f>
        <v>Vaartspel intensief - invulling door de trainer</v>
      </c>
      <c r="F40" s="149">
        <v>30</v>
      </c>
      <c r="G40" s="127" t="str">
        <f>IF(F40="","",VLOOKUP(F40,invulling!$A$3:$K$99,4,TRUE))</f>
        <v>Vaartspel intensief - invulling door de trainer</v>
      </c>
      <c r="H40" s="151">
        <v>10</v>
      </c>
      <c r="I40" s="127" t="str">
        <f>IF(H40="","",VLOOKUP(H40,invulling!$A$3:$K$99,6,TRUE))</f>
        <v>3 x 15 min climaxloop (5-5-5 DL1/DL2/DL3) - geen herstel tussendoor (extensief)</v>
      </c>
      <c r="J40" s="151">
        <v>10</v>
      </c>
      <c r="K40" s="127" t="str">
        <f>IF(J40="","",VLOOKUP(J40,invulling!$A$3:$K$99,8,TRUE))</f>
        <v>3 x 15 min climaxloop (5-5-5 DL1/DL2/DL3) - geen herstel tussendoor (extensief)</v>
      </c>
      <c r="L40" s="151">
        <v>52</v>
      </c>
      <c r="M40" s="127" t="str">
        <f>IF(L40="","",VLOOKUP(L40,invulling!$A$3:$K$99,10,TRUE))</f>
        <v xml:space="preserve">Baan intensief 3x  (200-300-400) herstel zelfde afstand - loopscholing </v>
      </c>
      <c r="N40" s="151" t="s">
        <v>1241</v>
      </c>
      <c r="O40" s="127"/>
      <c r="P40" s="158" t="s">
        <v>1211</v>
      </c>
    </row>
    <row r="41" spans="1:16" ht="90" hidden="1" x14ac:dyDescent="0.3">
      <c r="A41" s="140" t="s">
        <v>1024</v>
      </c>
      <c r="B41" s="141">
        <f t="shared" si="1"/>
        <v>45743</v>
      </c>
      <c r="C41" s="142">
        <f t="shared" si="2"/>
        <v>3</v>
      </c>
      <c r="D41" s="149">
        <v>22</v>
      </c>
      <c r="E41" s="127" t="str">
        <f>IF(D41="","",VLOOKUP(D41,invulling!$A$3:$K$99,2,TRUE))</f>
        <v xml:space="preserve">Baan: 400-600-800-1000-1000-800-600-400 extensief (rust400)  + loopscholing </v>
      </c>
      <c r="F41" s="149">
        <v>22</v>
      </c>
      <c r="G41" s="127" t="str">
        <f>IF(F41="","",VLOOKUP(F41,invulling!$A$3:$K$99,4,TRUE))</f>
        <v xml:space="preserve">Baan: 400-600-800-1000-1000-800-600-400 extensief (rust400)  + loopscholing </v>
      </c>
      <c r="H41" s="151">
        <v>2</v>
      </c>
      <c r="I41" s="127" t="str">
        <f>IF(H41="","",VLOOKUP(H41,invulling!$A$3:$K$99,6,TRUE))</f>
        <v>Biessum 5 x 1000 m extensief / elke 7-8 min starten</v>
      </c>
      <c r="J41" s="151">
        <v>2</v>
      </c>
      <c r="K41" s="127" t="str">
        <f>IF(J41="","",VLOOKUP(J41,invulling!$A$3:$K$99,8,TRUE))</f>
        <v>Biessum 5 x 1000 m extensief / elke 7-8 min starten</v>
      </c>
      <c r="L41" s="151">
        <v>10</v>
      </c>
      <c r="M41" s="127" t="str">
        <f>IF(L41="","",VLOOKUP(L41,invulling!$A$3:$K$99,10,TRUE))</f>
        <v>3 x 15 min climaxloop (5-5-5 DL1/DL2/DL3) - geen herstel tussendoor (extensief)</v>
      </c>
      <c r="N41" s="151" t="s">
        <v>1241</v>
      </c>
      <c r="O41" s="127" t="s">
        <v>1241</v>
      </c>
      <c r="P41" s="158" t="s">
        <v>425</v>
      </c>
    </row>
    <row r="42" spans="1:16" ht="19.8" hidden="1" x14ac:dyDescent="0.3">
      <c r="A42" s="155" t="s">
        <v>1026</v>
      </c>
      <c r="B42" s="156">
        <f t="shared" si="1"/>
        <v>45745</v>
      </c>
      <c r="C42" s="155">
        <f t="shared" si="2"/>
        <v>3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7"/>
    </row>
    <row r="43" spans="1:16" ht="90" hidden="1" x14ac:dyDescent="0.3">
      <c r="A43" s="140" t="s">
        <v>1022</v>
      </c>
      <c r="B43" s="141">
        <f t="shared" si="1"/>
        <v>91</v>
      </c>
      <c r="C43" s="142">
        <f t="shared" si="2"/>
        <v>3</v>
      </c>
      <c r="D43" s="149">
        <v>2</v>
      </c>
      <c r="E43" s="127" t="str">
        <f>IF(D43="","",VLOOKUP(D43,invulling!$A$3:$K$99,2,TRUE))</f>
        <v>Biessum 6 x 1000 m extensief / elke 6-7 min starten</v>
      </c>
      <c r="F43" s="149">
        <v>2</v>
      </c>
      <c r="G43" s="127" t="str">
        <f>IF(F43="","",VLOOKUP(F43,invulling!$A$3:$K$99,4,TRUE))</f>
        <v>Biessum 6 x 1000 m extensief / elke 6-7 min starten</v>
      </c>
      <c r="H43" s="151">
        <v>57</v>
      </c>
      <c r="I43" s="127" t="str">
        <f>IF(H43="","",VLOOKUP(H43,invulling!$A$3:$K$99,6,TRUE))</f>
        <v xml:space="preserve">3 x 5 min.dl2 plus 6 min. Tempo hp 5 min. </v>
      </c>
      <c r="J43" s="151">
        <v>57</v>
      </c>
      <c r="K43" s="127" t="str">
        <f>IF(J43="","",VLOOKUP(J43,invulling!$A$3:$K$99,8,TRUE))</f>
        <v xml:space="preserve">3 x 5 min.dl2 plus 6 min. Tempo hp 5 min. </v>
      </c>
      <c r="L43" s="151">
        <v>3</v>
      </c>
      <c r="M43" s="127" t="str">
        <f>IF(L43="","",VLOOKUP(L43,invulling!$A$3:$K$99,10,TRUE))</f>
        <v>Duurloop met heuvelaccenten (extensief)</v>
      </c>
      <c r="N43" s="151" t="s">
        <v>1241</v>
      </c>
      <c r="O43" s="127"/>
      <c r="P43" s="158" t="s">
        <v>1211</v>
      </c>
    </row>
    <row r="44" spans="1:16" ht="90" hidden="1" x14ac:dyDescent="0.3">
      <c r="A44" s="140" t="s">
        <v>1024</v>
      </c>
      <c r="B44" s="141">
        <f t="shared" si="1"/>
        <v>45750</v>
      </c>
      <c r="C44" s="142">
        <f t="shared" si="2"/>
        <v>4</v>
      </c>
      <c r="D44" s="149">
        <v>46</v>
      </c>
      <c r="E44" s="127" t="str">
        <f>IF(D44="","",VLOOKUP(D44,invulling!$A$3:$K$99,2,TRUE))</f>
        <v>Baan 6 x 800m intensief (herstel 800) + loopscholing</v>
      </c>
      <c r="F44" s="149">
        <v>46</v>
      </c>
      <c r="G44" s="127" t="str">
        <f>IF(F44="","",VLOOKUP(F44,invulling!$A$3:$K$99,4,TRUE))</f>
        <v>Baan 6 x 800m intensief (herstel 800) + loopscholing</v>
      </c>
      <c r="H44" s="151">
        <v>57</v>
      </c>
      <c r="I44" s="127" t="str">
        <f>IF(H44="","",VLOOKUP(H44,invulling!$A$3:$K$99,6,TRUE))</f>
        <v xml:space="preserve">3 x 5 min.dl2 plus 6 min. Tempo hp 5 min. </v>
      </c>
      <c r="J44" s="151">
        <v>57</v>
      </c>
      <c r="K44" s="127" t="str">
        <f>IF(J44="","",VLOOKUP(J44,invulling!$A$3:$K$99,8,TRUE))</f>
        <v xml:space="preserve">3 x 5 min.dl2 plus 6 min. Tempo hp 5 min. </v>
      </c>
      <c r="L44" s="151">
        <v>3</v>
      </c>
      <c r="M44" s="127" t="str">
        <f>IF(L44="","",VLOOKUP(L44,invulling!$A$3:$K$99,10,TRUE))</f>
        <v>Duurloop met heuvelaccenten (extensief)</v>
      </c>
      <c r="N44" s="151" t="s">
        <v>1241</v>
      </c>
      <c r="O44" s="127" t="s">
        <v>1241</v>
      </c>
      <c r="P44" s="158" t="s">
        <v>425</v>
      </c>
    </row>
    <row r="45" spans="1:16" ht="19.8" hidden="1" x14ac:dyDescent="0.3">
      <c r="A45" s="155" t="s">
        <v>1026</v>
      </c>
      <c r="B45" s="156">
        <f t="shared" si="1"/>
        <v>45752</v>
      </c>
      <c r="C45" s="155">
        <f t="shared" si="2"/>
        <v>4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7"/>
    </row>
    <row r="46" spans="1:16" ht="90" hidden="1" x14ac:dyDescent="0.3">
      <c r="A46" s="140" t="s">
        <v>1022</v>
      </c>
      <c r="B46" s="141">
        <f t="shared" si="1"/>
        <v>98</v>
      </c>
      <c r="C46" s="142">
        <f t="shared" si="2"/>
        <v>4</v>
      </c>
      <c r="D46" s="149">
        <v>31</v>
      </c>
      <c r="E46" s="127" t="str">
        <f>IF(D46="","",VLOOKUP(D46,invulling!$A$3:$K$99,2,TRUE))</f>
        <v>Biesum 5 x 1000 m intensief / elke 9 min starten</v>
      </c>
      <c r="F46" s="149">
        <v>31</v>
      </c>
      <c r="G46" s="127" t="str">
        <f>IF(F46="","",VLOOKUP(F46,invulling!$A$3:$K$99,4,TRUE))</f>
        <v>Biesum 5 x 1000 m intensief / elke 9 min starten</v>
      </c>
      <c r="H46" s="151">
        <v>40</v>
      </c>
      <c r="I46" s="127" t="str">
        <f>IF(H46="","",VLOOKUP(H46,invulling!$A$3:$K$99,6,TRUE))</f>
        <v>Tempoloopjes intensief 3 x (2-3-4min) herstel in serie 3 min tussen series 5 min</v>
      </c>
      <c r="J46" s="151">
        <v>40</v>
      </c>
      <c r="K46" s="127" t="str">
        <f>IF(J46="","",VLOOKUP(J46,invulling!$A$3:$K$99,8,TRUE))</f>
        <v>Tempoloopjes intensief 3 x (2-3-4min) herstel in serie 3 min tussen series 5 min</v>
      </c>
      <c r="L46" s="151">
        <v>46</v>
      </c>
      <c r="M46" s="127" t="str">
        <f>IF(L46="","",VLOOKUP(L46,invulling!$A$3:$K$99,10,TRUE))</f>
        <v>Baan 4 x 800m intensief (herstel 800) + loopscholing</v>
      </c>
      <c r="N46" s="151" t="s">
        <v>1241</v>
      </c>
      <c r="O46" s="127"/>
      <c r="P46" s="158" t="s">
        <v>1211</v>
      </c>
    </row>
    <row r="47" spans="1:16" ht="90" hidden="1" x14ac:dyDescent="0.3">
      <c r="A47" s="140" t="s">
        <v>1024</v>
      </c>
      <c r="B47" s="141">
        <f t="shared" si="1"/>
        <v>45757</v>
      </c>
      <c r="C47" s="142">
        <f t="shared" si="2"/>
        <v>4</v>
      </c>
      <c r="D47" s="149">
        <v>19</v>
      </c>
      <c r="E47" s="127" t="str">
        <f>IF(D47="","",VLOOKUP(D47,invulling!$A$3:$K$99,2,TRUE))</f>
        <v>baan 3 x (400 - 600 - 800) - rust 400 extensief + loopscholing</v>
      </c>
      <c r="F47" s="149">
        <v>19</v>
      </c>
      <c r="G47" s="127" t="str">
        <f>IF(F47="","",VLOOKUP(F47,invulling!$A$3:$K$99,4,TRUE))</f>
        <v>baan 3 x (400 - 600 - 800) - rust 400 extensief + loopscholing</v>
      </c>
      <c r="H47" s="151">
        <v>3</v>
      </c>
      <c r="I47" s="127" t="str">
        <f>IF(H47="","",VLOOKUP(H47,invulling!$A$3:$K$99,6,TRUE))</f>
        <v>Heuvel duur extensief (invulling door de trainer)</v>
      </c>
      <c r="J47" s="151">
        <v>3</v>
      </c>
      <c r="K47" s="127" t="str">
        <f>IF(J47="","",VLOOKUP(J47,invulling!$A$3:$K$99,8,TRUE))</f>
        <v>Heuvel duur extensief (invulling door de trainer)</v>
      </c>
      <c r="L47" s="151">
        <v>12</v>
      </c>
      <c r="M47" s="127" t="str">
        <f>IF(L47="","",VLOOKUP(L47,invulling!$A$3:$K$99,10,TRUE))</f>
        <v>Duurloop extensief met tempowisselingen</v>
      </c>
      <c r="N47" s="151" t="s">
        <v>1241</v>
      </c>
      <c r="O47" s="127" t="s">
        <v>1241</v>
      </c>
      <c r="P47" s="158" t="s">
        <v>425</v>
      </c>
    </row>
    <row r="48" spans="1:16" ht="19.8" hidden="1" x14ac:dyDescent="0.3">
      <c r="A48" s="155" t="s">
        <v>1026</v>
      </c>
      <c r="B48" s="156">
        <f t="shared" si="1"/>
        <v>45759</v>
      </c>
      <c r="C48" s="155">
        <f t="shared" si="2"/>
        <v>4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7"/>
    </row>
    <row r="49" spans="1:16" ht="90" hidden="1" x14ac:dyDescent="0.3">
      <c r="A49" s="140" t="s">
        <v>1022</v>
      </c>
      <c r="B49" s="141">
        <f t="shared" si="1"/>
        <v>105</v>
      </c>
      <c r="C49" s="142">
        <f t="shared" si="2"/>
        <v>4</v>
      </c>
      <c r="D49" s="149">
        <v>37</v>
      </c>
      <c r="E49" s="127" t="str">
        <f>IF(D49="","",VLOOKUP(D49,invulling!$A$3:$K$99,2,TRUE))</f>
        <v>Bosplan Biesum 3 x 1600 intensief (actief herstel 8 min)</v>
      </c>
      <c r="F49" s="149">
        <v>37</v>
      </c>
      <c r="G49" s="127" t="str">
        <f>IF(F49="","",VLOOKUP(F49,invulling!$A$3:$K$99,4,TRUE))</f>
        <v>Bosplan Biesum 3 x 1600 intensief (actief herstel 8 min)</v>
      </c>
      <c r="H49" s="151">
        <v>49</v>
      </c>
      <c r="I49" s="127" t="str">
        <f>IF(H49="","",VLOOKUP(H49,invulling!$A$3:$K$99,6,TRUE))</f>
        <v>Baan 6 x 600 intensief (herstel 600m) + loopscholing</v>
      </c>
      <c r="J49" s="151">
        <v>49</v>
      </c>
      <c r="K49" s="127" t="str">
        <f>IF(J49="","",VLOOKUP(J49,invulling!$A$3:$K$99,8,TRUE))</f>
        <v>Baan 6 x 600 intensief (herstel 600m) + loopscholing</v>
      </c>
      <c r="L49" s="151">
        <v>30</v>
      </c>
      <c r="M49" s="127" t="str">
        <f>IF(L49="","",VLOOKUP(L49,invulling!$A$3:$K$99,10,TRUE))</f>
        <v>Vaartspel intensief - invulling door de trainer</v>
      </c>
      <c r="N49" s="151" t="s">
        <v>1241</v>
      </c>
      <c r="O49" s="127"/>
      <c r="P49" s="158" t="s">
        <v>1211</v>
      </c>
    </row>
    <row r="50" spans="1:16" ht="99" hidden="1" x14ac:dyDescent="0.3">
      <c r="A50" s="140" t="s">
        <v>1024</v>
      </c>
      <c r="B50" s="141">
        <f t="shared" si="1"/>
        <v>45764</v>
      </c>
      <c r="C50" s="142">
        <f t="shared" si="2"/>
        <v>4</v>
      </c>
      <c r="D50" s="149">
        <v>52</v>
      </c>
      <c r="E50" s="127" t="str">
        <f>IF(D50="","",VLOOKUP(D50,invulling!$A$3:$K$99,2,TRUE))</f>
        <v xml:space="preserve">Baan intensief 5x  (200-300-400) herstel zelfde afstand - loopscholing </v>
      </c>
      <c r="F50" s="149">
        <v>52</v>
      </c>
      <c r="G50" s="127" t="str">
        <f>IF(F50="","",VLOOKUP(F50,invulling!$A$3:$K$99,4,TRUE))</f>
        <v xml:space="preserve">Baan intensief 5x  (200-300-400) herstel zelfde afstand - loopscholing </v>
      </c>
      <c r="H50" s="151">
        <v>30</v>
      </c>
      <c r="I50" s="127" t="str">
        <f>IF(H50="","",VLOOKUP(H50,invulling!$A$3:$K$99,6,TRUE))</f>
        <v>Vaartspel intensief - invulling door de trainer</v>
      </c>
      <c r="J50" s="151">
        <v>30</v>
      </c>
      <c r="K50" s="127" t="str">
        <f>IF(J50="","",VLOOKUP(J50,invulling!$A$3:$K$99,8,TRUE))</f>
        <v>Vaartspel intensief - invulling door de trainer</v>
      </c>
      <c r="L50" s="151">
        <v>39</v>
      </c>
      <c r="M50" s="127" t="str">
        <f>IF(L50="","",VLOOKUP(L50,invulling!$A$3:$K$99,10,TRUE))</f>
        <v>3 x 12 min climaxloop (3-3-3-3 DL1/DL2/DL3/ TempoDL)) - geen herstel tussendoor (intensief)</v>
      </c>
      <c r="N50" s="151" t="s">
        <v>1241</v>
      </c>
      <c r="O50" s="127" t="s">
        <v>1241</v>
      </c>
      <c r="P50" s="158" t="s">
        <v>425</v>
      </c>
    </row>
    <row r="51" spans="1:16" ht="19.8" hidden="1" x14ac:dyDescent="0.3">
      <c r="A51" s="155" t="s">
        <v>1026</v>
      </c>
      <c r="B51" s="156">
        <f t="shared" si="1"/>
        <v>45766</v>
      </c>
      <c r="C51" s="155">
        <f t="shared" si="2"/>
        <v>4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7"/>
    </row>
    <row r="52" spans="1:16" ht="90" hidden="1" x14ac:dyDescent="0.3">
      <c r="A52" s="140" t="s">
        <v>1022</v>
      </c>
      <c r="B52" s="141">
        <f t="shared" si="1"/>
        <v>112</v>
      </c>
      <c r="C52" s="142">
        <f t="shared" si="2"/>
        <v>4</v>
      </c>
      <c r="D52" s="149">
        <v>2</v>
      </c>
      <c r="E52" s="127" t="str">
        <f>IF(D52="","",VLOOKUP(D52,invulling!$A$3:$K$99,2,TRUE))</f>
        <v>Biessum 6 x 1000 m extensief / elke 6-7 min starten</v>
      </c>
      <c r="F52" s="149">
        <v>2</v>
      </c>
      <c r="G52" s="127" t="str">
        <f>IF(F52="","",VLOOKUP(F52,invulling!$A$3:$K$99,4,TRUE))</f>
        <v>Biessum 6 x 1000 m extensief / elke 6-7 min starten</v>
      </c>
      <c r="H52" s="151">
        <v>1</v>
      </c>
      <c r="I52" s="127" t="str">
        <f>IF(H52="","",VLOOKUP(H52,invulling!$A$3:$K$99,6,TRUE))</f>
        <v>Vaartspel extensief - invulling door de trainer</v>
      </c>
      <c r="J52" s="151">
        <v>1</v>
      </c>
      <c r="K52" s="127" t="str">
        <f>IF(J52="","",VLOOKUP(J52,invulling!$A$3:$K$99,8,TRUE))</f>
        <v>Vaartspel extensief - invulling door de trainer</v>
      </c>
      <c r="L52" s="151">
        <v>22</v>
      </c>
      <c r="M52" s="127" t="str">
        <f>IF(L52="","",VLOOKUP(L52,invulling!$A$3:$K$99,10,TRUE))</f>
        <v xml:space="preserve">Baan: 400-600-800-800-600-400 extensief (rust400)  + loopscholing </v>
      </c>
      <c r="N52" s="151" t="s">
        <v>1241</v>
      </c>
      <c r="O52" s="127"/>
      <c r="P52" s="158" t="s">
        <v>1211</v>
      </c>
    </row>
    <row r="53" spans="1:16" ht="90" hidden="1" x14ac:dyDescent="0.3">
      <c r="A53" s="140" t="s">
        <v>1024</v>
      </c>
      <c r="B53" s="141">
        <f t="shared" si="1"/>
        <v>45771</v>
      </c>
      <c r="C53" s="142">
        <f t="shared" si="2"/>
        <v>4</v>
      </c>
      <c r="D53" s="149">
        <v>15</v>
      </c>
      <c r="E53" s="127" t="str">
        <f>IF(D53="","",VLOOKUP(D53,invulling!$A$3:$K$99,2,TRUE))</f>
        <v>Baan: 800 - 1200 - 1600 - 1200 - 800 (rust 400m) extensief</v>
      </c>
      <c r="F53" s="149">
        <v>15</v>
      </c>
      <c r="G53" s="127" t="str">
        <f>IF(F53="","",VLOOKUP(F53,invulling!$A$3:$K$99,4,TRUE))</f>
        <v>Baan: 800 - 1200 - 1600 - 1200 - 800 (rust 400m) extensief</v>
      </c>
      <c r="H53" s="151">
        <v>5</v>
      </c>
      <c r="I53" s="127" t="str">
        <f>IF(H53="","",VLOOKUP(H53,invulling!$A$3:$K$99,6,TRUE))</f>
        <v>Pyramideloop extensief  5-7-9-7-5 (herstel 4 min)</v>
      </c>
      <c r="J53" s="151">
        <v>5</v>
      </c>
      <c r="K53" s="127" t="str">
        <f>IF(J53="","",VLOOKUP(J53,invulling!$A$3:$K$99,8,TRUE))</f>
        <v>Pyramideloop extensief  5-7-9-7-5 (herstel 4 min)</v>
      </c>
      <c r="L53" s="151">
        <v>4</v>
      </c>
      <c r="M53" s="127" t="str">
        <f>IF(L53="","",VLOOKUP(L53,invulling!$A$3:$K$99,10,TRUE))</f>
        <v>Climaxloop 3 x 6 min extensief (DL1 - DL2 - DL3 tempo - herstel 4 min)</v>
      </c>
      <c r="N53" s="151" t="s">
        <v>1241</v>
      </c>
      <c r="O53" s="127" t="s">
        <v>1241</v>
      </c>
      <c r="P53" s="158" t="s">
        <v>425</v>
      </c>
    </row>
    <row r="54" spans="1:16" ht="19.8" hidden="1" x14ac:dyDescent="0.3">
      <c r="A54" s="155" t="s">
        <v>1026</v>
      </c>
      <c r="B54" s="156">
        <f t="shared" si="1"/>
        <v>45773</v>
      </c>
      <c r="C54" s="155">
        <f t="shared" si="2"/>
        <v>4</v>
      </c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7"/>
    </row>
    <row r="55" spans="1:16" ht="90" hidden="1" x14ac:dyDescent="0.3">
      <c r="A55" s="140" t="s">
        <v>1022</v>
      </c>
      <c r="B55" s="141">
        <f t="shared" si="1"/>
        <v>119</v>
      </c>
      <c r="C55" s="142">
        <f t="shared" si="2"/>
        <v>4</v>
      </c>
      <c r="D55" s="149">
        <v>32</v>
      </c>
      <c r="E55" s="127" t="str">
        <f>IF(D55="","",VLOOKUP(D55,invulling!$A$3:$K$99,2,TRUE))</f>
        <v>Heuvel kracht / snelheid intensief (invulling door de trainer)</v>
      </c>
      <c r="F55" s="149">
        <v>32</v>
      </c>
      <c r="G55" s="127" t="str">
        <f>IF(F55="","",VLOOKUP(F55,invulling!$A$3:$K$99,4,TRUE))</f>
        <v>Heuvel kracht / snelheid intensief (invulling door de trainer)</v>
      </c>
      <c r="H55" s="151">
        <v>52</v>
      </c>
      <c r="I55" s="127" t="str">
        <f>IF(H55="","",VLOOKUP(H55,invulling!$A$3:$K$99,6,TRUE))</f>
        <v xml:space="preserve">Baan intensief 4x  (200-300-400) herstel zelfde afstand - loopscholing </v>
      </c>
      <c r="J55" s="151">
        <v>52</v>
      </c>
      <c r="K55" s="127" t="str">
        <f>IF(J55="","",VLOOKUP(J55,invulling!$A$3:$K$99,8,TRUE))</f>
        <v xml:space="preserve">Baan intensief 3x  (200-300-400) herstel zelfde afstand - loopscholing </v>
      </c>
      <c r="L55" s="151">
        <v>40</v>
      </c>
      <c r="M55" s="127" t="str">
        <f>IF(L55="","",VLOOKUP(L55,invulling!$A$3:$K$99,10,TRUE))</f>
        <v>Tempoloopjes intensief 3 x (2-3-4min) herstel in serie 3 min tussen series 5 min</v>
      </c>
      <c r="N55" s="151" t="s">
        <v>1241</v>
      </c>
      <c r="O55" s="127"/>
      <c r="P55" s="158" t="s">
        <v>1211</v>
      </c>
    </row>
    <row r="56" spans="1:16" ht="90" hidden="1" x14ac:dyDescent="0.3">
      <c r="A56" s="140" t="s">
        <v>1024</v>
      </c>
      <c r="B56" s="141">
        <f t="shared" si="1"/>
        <v>45778</v>
      </c>
      <c r="C56" s="142">
        <f t="shared" si="2"/>
        <v>5</v>
      </c>
      <c r="D56" s="149">
        <v>49</v>
      </c>
      <c r="E56" s="127" t="str">
        <f>IF(D56="","",VLOOKUP(D56,invulling!$A$3:$K$99,2,TRUE))</f>
        <v>Baan 8 x 600 intenief (herstel 600m) + loopscholing</v>
      </c>
      <c r="F56" s="149">
        <v>49</v>
      </c>
      <c r="G56" s="127" t="str">
        <f>IF(F56="","",VLOOKUP(F56,invulling!$A$3:$K$99,4,TRUE))</f>
        <v>Baan 8 x 600 intenief (herstel 600m) + loopscholing</v>
      </c>
      <c r="H56" s="151">
        <v>40</v>
      </c>
      <c r="I56" s="127" t="str">
        <f>IF(H56="","",VLOOKUP(H56,invulling!$A$3:$K$99,6,TRUE))</f>
        <v>Tempoloopjes intensief 3 x (2-3-4min) herstel in serie 3 min tussen series 5 min</v>
      </c>
      <c r="J56" s="151">
        <v>40</v>
      </c>
      <c r="K56" s="127" t="str">
        <f>IF(J56="","",VLOOKUP(J56,invulling!$A$3:$K$99,8,TRUE))</f>
        <v>Tempoloopjes intensief 3 x (2-3-4min) herstel in serie 3 min tussen series 5 min</v>
      </c>
      <c r="L56" s="151">
        <v>37</v>
      </c>
      <c r="M56" s="127" t="str">
        <f>IF(L56="","",VLOOKUP(L56,invulling!$A$3:$K$99,10,TRUE))</f>
        <v>Bosplan Biesum 2 x 1600 + 1x 1000 intensief (actief herstel 8 min)</v>
      </c>
      <c r="N56" s="151" t="s">
        <v>1241</v>
      </c>
      <c r="O56" s="127" t="s">
        <v>1241</v>
      </c>
      <c r="P56" s="158" t="s">
        <v>425</v>
      </c>
    </row>
    <row r="57" spans="1:16" ht="19.8" hidden="1" x14ac:dyDescent="0.3">
      <c r="A57" s="155" t="s">
        <v>1026</v>
      </c>
      <c r="B57" s="156">
        <f t="shared" si="1"/>
        <v>45780</v>
      </c>
      <c r="C57" s="155">
        <f t="shared" si="2"/>
        <v>5</v>
      </c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7"/>
    </row>
    <row r="58" spans="1:16" ht="90" hidden="1" x14ac:dyDescent="0.3">
      <c r="A58" s="140" t="s">
        <v>1022</v>
      </c>
      <c r="B58" s="141">
        <f t="shared" si="1"/>
        <v>126</v>
      </c>
      <c r="C58" s="142">
        <f t="shared" si="2"/>
        <v>5</v>
      </c>
      <c r="D58" s="149">
        <v>49</v>
      </c>
      <c r="E58" s="127" t="str">
        <f>IF(D58="","",VLOOKUP(D58,invulling!$A$3:$K$99,2,TRUE))</f>
        <v>Baan 8 x 600 intenief (herstel 600m) + loopscholing</v>
      </c>
      <c r="F58" s="149">
        <v>49</v>
      </c>
      <c r="G58" s="127" t="str">
        <f>IF(F58="","",VLOOKUP(F58,invulling!$A$3:$K$99,4,TRUE))</f>
        <v>Baan 8 x 600 intenief (herstel 600m) + loopscholing</v>
      </c>
      <c r="H58" s="151">
        <v>40</v>
      </c>
      <c r="I58" s="127" t="str">
        <f>IF(H58="","",VLOOKUP(H58,invulling!$A$3:$K$99,6,TRUE))</f>
        <v>Tempoloopjes intensief 3 x (2-3-4min) herstel in serie 3 min tussen series 5 min</v>
      </c>
      <c r="J58" s="151">
        <v>40</v>
      </c>
      <c r="K58" s="127" t="str">
        <f>IF(J58="","",VLOOKUP(J58,invulling!$A$3:$K$99,8,TRUE))</f>
        <v>Tempoloopjes intensief 3 x (2-3-4min) herstel in serie 3 min tussen series 5 min</v>
      </c>
      <c r="L58" s="151">
        <v>37</v>
      </c>
      <c r="M58" s="127" t="str">
        <f>IF(L58="","",VLOOKUP(L58,invulling!$A$3:$K$99,10,TRUE))</f>
        <v>Bosplan Biesum 2 x 1600 + 1x 1000 intensief (actief herstel 8 min)</v>
      </c>
      <c r="N58" s="151" t="s">
        <v>1241</v>
      </c>
      <c r="O58" s="127"/>
      <c r="P58" s="158" t="s">
        <v>1211</v>
      </c>
    </row>
    <row r="59" spans="1:16" ht="90" hidden="1" x14ac:dyDescent="0.3">
      <c r="A59" s="140" t="s">
        <v>1024</v>
      </c>
      <c r="B59" s="141">
        <f t="shared" si="1"/>
        <v>45785</v>
      </c>
      <c r="C59" s="142">
        <f t="shared" si="2"/>
        <v>5</v>
      </c>
      <c r="D59" s="149">
        <v>49</v>
      </c>
      <c r="E59" s="127" t="str">
        <f>IF(D59="","",VLOOKUP(D59,invulling!$A$3:$K$99,2,TRUE))</f>
        <v>Baan 8 x 600 intenief (herstel 600m) + loopscholing</v>
      </c>
      <c r="F59" s="149">
        <v>49</v>
      </c>
      <c r="G59" s="127" t="str">
        <f>IF(F59="","",VLOOKUP(F59,invulling!$A$3:$K$99,4,TRUE))</f>
        <v>Baan 8 x 600 intenief (herstel 600m) + loopscholing</v>
      </c>
      <c r="H59" s="151">
        <v>40</v>
      </c>
      <c r="I59" s="127" t="str">
        <f>IF(H59="","",VLOOKUP(H59,invulling!$A$3:$K$99,6,TRUE))</f>
        <v>Tempoloopjes intensief 3 x (2-3-4min) herstel in serie 3 min tussen series 5 min</v>
      </c>
      <c r="J59" s="151">
        <v>40</v>
      </c>
      <c r="K59" s="127" t="str">
        <f>IF(J59="","",VLOOKUP(J59,invulling!$A$3:$K$99,8,TRUE))</f>
        <v>Tempoloopjes intensief 3 x (2-3-4min) herstel in serie 3 min tussen series 5 min</v>
      </c>
      <c r="L59" s="151">
        <v>37</v>
      </c>
      <c r="M59" s="127" t="str">
        <f>IF(L59="","",VLOOKUP(L59,invulling!$A$3:$K$99,10,TRUE))</f>
        <v>Bosplan Biesum 2 x 1600 + 1x 1000 intensief (actief herstel 8 min)</v>
      </c>
      <c r="N59" s="151" t="s">
        <v>1241</v>
      </c>
      <c r="O59" s="127" t="s">
        <v>1241</v>
      </c>
      <c r="P59" s="158" t="s">
        <v>425</v>
      </c>
    </row>
    <row r="60" spans="1:16" ht="19.8" hidden="1" x14ac:dyDescent="0.3">
      <c r="A60" s="155" t="s">
        <v>1026</v>
      </c>
      <c r="B60" s="156">
        <f t="shared" si="1"/>
        <v>45787</v>
      </c>
      <c r="C60" s="155">
        <f t="shared" si="2"/>
        <v>5</v>
      </c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7"/>
    </row>
    <row r="61" spans="1:16" ht="99" hidden="1" x14ac:dyDescent="0.3">
      <c r="A61" s="140" t="s">
        <v>1022</v>
      </c>
      <c r="B61" s="141">
        <f t="shared" si="1"/>
        <v>133</v>
      </c>
      <c r="C61" s="142">
        <f t="shared" si="2"/>
        <v>5</v>
      </c>
      <c r="D61" s="149">
        <v>39</v>
      </c>
      <c r="E61" s="127" t="str">
        <f>IF(D61="","",VLOOKUP(D61,invulling!$A$3:$K$99,2,TRUE))</f>
        <v>3 x 16 min climaxloop (4-4-4-4 DL1/DL2/DL3/ TempoDL)) - geen herstel tussendoor (intensief)</v>
      </c>
      <c r="F61" s="149">
        <v>39</v>
      </c>
      <c r="G61" s="127" t="str">
        <f>IF(F61="","",VLOOKUP(F61,invulling!$A$3:$K$99,4,TRUE))</f>
        <v>3 x 16 min climaxloop (4-4-4-4 DL1/DL2/DL3/ TempoDL)) - geen herstel tussendoor (intensief)</v>
      </c>
      <c r="H61" s="151">
        <v>39</v>
      </c>
      <c r="I61" s="127" t="str">
        <f>IF(H61="","",VLOOKUP(H61,invulling!$A$3:$K$99,6,TRUE))</f>
        <v>3 x 16 min climaxloop (4-4-4-4 DL1/DL2/DL3/ TempoDL)) - geen herstel tussendoor (intensief)</v>
      </c>
      <c r="J61" s="151">
        <v>39</v>
      </c>
      <c r="K61" s="127" t="str">
        <f>IF(J61="","",VLOOKUP(J61,invulling!$A$3:$K$99,8,TRUE))</f>
        <v>3 x 16 min climaxloop (4-4-4-4 DL1/DL2/DL3/ TempoDL)) - geen herstel tussendoor (intensief)</v>
      </c>
      <c r="L61" s="151">
        <v>46</v>
      </c>
      <c r="M61" s="127" t="str">
        <f>IF(L61="","",VLOOKUP(L61,invulling!$A$3:$K$99,10,TRUE))</f>
        <v>Baan 4 x 800m intensief (herstel 800) + loopscholing</v>
      </c>
      <c r="N61" s="151" t="s">
        <v>1241</v>
      </c>
      <c r="O61" s="127"/>
      <c r="P61" s="158" t="s">
        <v>1211</v>
      </c>
    </row>
    <row r="62" spans="1:16" ht="90" hidden="1" x14ac:dyDescent="0.3">
      <c r="A62" s="140" t="s">
        <v>1024</v>
      </c>
      <c r="B62" s="141">
        <f t="shared" si="1"/>
        <v>45792</v>
      </c>
      <c r="C62" s="142">
        <f t="shared" si="2"/>
        <v>5</v>
      </c>
      <c r="D62" s="149">
        <v>49</v>
      </c>
      <c r="E62" s="127" t="str">
        <f>IF(D62="","",VLOOKUP(D62,invulling!$A$3:$K$99,2,TRUE))</f>
        <v>Baan 8 x 600 intenief (herstel 600m) + loopscholing</v>
      </c>
      <c r="F62" s="149">
        <v>49</v>
      </c>
      <c r="G62" s="127" t="str">
        <f>IF(F62="","",VLOOKUP(F62,invulling!$A$3:$K$99,4,TRUE))</f>
        <v>Baan 8 x 600 intenief (herstel 600m) + loopscholing</v>
      </c>
      <c r="H62" s="151">
        <v>40</v>
      </c>
      <c r="I62" s="127" t="str">
        <f>IF(H62="","",VLOOKUP(H62,invulling!$A$3:$K$99,6,TRUE))</f>
        <v>Tempoloopjes intensief 3 x (2-3-4min) herstel in serie 3 min tussen series 5 min</v>
      </c>
      <c r="J62" s="151">
        <v>40</v>
      </c>
      <c r="K62" s="127" t="str">
        <f>IF(J62="","",VLOOKUP(J62,invulling!$A$3:$K$99,8,TRUE))</f>
        <v>Tempoloopjes intensief 3 x (2-3-4min) herstel in serie 3 min tussen series 5 min</v>
      </c>
      <c r="L62" s="151">
        <v>37</v>
      </c>
      <c r="M62" s="127" t="str">
        <f>IF(L62="","",VLOOKUP(L62,invulling!$A$3:$K$99,10,TRUE))</f>
        <v>Bosplan Biesum 2 x 1600 + 1x 1000 intensief (actief herstel 8 min)</v>
      </c>
      <c r="N62" s="151" t="s">
        <v>1241</v>
      </c>
      <c r="O62" s="127" t="s">
        <v>1241</v>
      </c>
      <c r="P62" s="158" t="s">
        <v>425</v>
      </c>
    </row>
    <row r="63" spans="1:16" ht="19.8" hidden="1" x14ac:dyDescent="0.3">
      <c r="A63" s="155" t="s">
        <v>1026</v>
      </c>
      <c r="B63" s="156">
        <f t="shared" si="1"/>
        <v>45794</v>
      </c>
      <c r="C63" s="155">
        <f t="shared" si="2"/>
        <v>5</v>
      </c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7"/>
    </row>
    <row r="64" spans="1:16" ht="90" hidden="1" x14ac:dyDescent="0.3">
      <c r="A64" s="140" t="s">
        <v>1022</v>
      </c>
      <c r="B64" s="141">
        <f t="shared" si="1"/>
        <v>140</v>
      </c>
      <c r="C64" s="142">
        <f t="shared" ref="C64:C127" si="3">MONTH(B64)</f>
        <v>5</v>
      </c>
      <c r="D64" s="149">
        <v>6</v>
      </c>
      <c r="E64" s="127" t="str">
        <f>IF(D64="","",VLOOKUP(D64,invulling!$A$3:$K$99,2,TRUE))</f>
        <v>Duurloop 75 min extensief (DL2 met 3 x 10 min DL3)</v>
      </c>
      <c r="F64" s="149">
        <v>6</v>
      </c>
      <c r="G64" s="127" t="str">
        <f>IF(F64="","",VLOOKUP(F64,invulling!$A$3:$K$99,4,TRUE))</f>
        <v>Duurloop 75 min extensief (DL2 met 3 x 10 min DL3)</v>
      </c>
      <c r="H64" s="151">
        <v>46</v>
      </c>
      <c r="I64" s="127" t="str">
        <f>IF(H64="","",VLOOKUP(H64,invulling!$A$3:$K$99,6,TRUE))</f>
        <v>Baan 5 x 800m intensief (herstel 800) + loopscholing</v>
      </c>
      <c r="J64" s="151">
        <v>46</v>
      </c>
      <c r="K64" s="127" t="str">
        <f>IF(J64="","",VLOOKUP(J64,invulling!$A$3:$K$99,8,TRUE))</f>
        <v>Baan 5 x 800m intensief (herstel 800) + loopscholing</v>
      </c>
      <c r="L64" s="151">
        <v>3</v>
      </c>
      <c r="M64" s="127" t="str">
        <f>IF(L64="","",VLOOKUP(L64,invulling!$A$3:$K$99,10,TRUE))</f>
        <v>Duurloop met heuvelaccenten (extensief)</v>
      </c>
      <c r="N64" s="151" t="s">
        <v>1241</v>
      </c>
      <c r="O64" s="127"/>
      <c r="P64" s="158" t="s">
        <v>1211</v>
      </c>
    </row>
    <row r="65" spans="1:16" ht="99" hidden="1" x14ac:dyDescent="0.3">
      <c r="A65" s="140" t="s">
        <v>1024</v>
      </c>
      <c r="B65" s="141">
        <f t="shared" si="1"/>
        <v>45799</v>
      </c>
      <c r="C65" s="142">
        <f t="shared" si="3"/>
        <v>5</v>
      </c>
      <c r="D65" s="149">
        <v>52</v>
      </c>
      <c r="E65" s="127" t="str">
        <f>IF(D65="","",VLOOKUP(D65,invulling!$A$3:$K$99,2,TRUE))</f>
        <v xml:space="preserve">Baan intensief 5x  (200-300-400) herstel zelfde afstand - loopscholing </v>
      </c>
      <c r="F65" s="149">
        <v>52</v>
      </c>
      <c r="G65" s="127" t="str">
        <f>IF(F65="","",VLOOKUP(F65,invulling!$A$3:$K$99,4,TRUE))</f>
        <v xml:space="preserve">Baan intensief 5x  (200-300-400) herstel zelfde afstand - loopscholing </v>
      </c>
      <c r="H65" s="151">
        <v>39</v>
      </c>
      <c r="I65" s="127" t="str">
        <f>IF(H65="","",VLOOKUP(H65,invulling!$A$3:$K$99,6,TRUE))</f>
        <v>3 x 16 min climaxloop (4-4-4-4 DL1/DL2/DL3/ TempoDL)) - geen herstel tussendoor (intensief)</v>
      </c>
      <c r="J65" s="151">
        <v>39</v>
      </c>
      <c r="K65" s="127" t="str">
        <f>IF(J65="","",VLOOKUP(J65,invulling!$A$3:$K$99,8,TRUE))</f>
        <v>3 x 16 min climaxloop (4-4-4-4 DL1/DL2/DL3/ TempoDL)) - geen herstel tussendoor (intensief)</v>
      </c>
      <c r="L65" s="151">
        <v>1</v>
      </c>
      <c r="M65" s="127" t="str">
        <f>IF(L65="","",VLOOKUP(L65,invulling!$A$3:$K$99,10,TRUE))</f>
        <v>Vaartspel extensief - invulling door de trainer</v>
      </c>
      <c r="N65" s="151" t="s">
        <v>1241</v>
      </c>
      <c r="O65" s="127" t="s">
        <v>1241</v>
      </c>
      <c r="P65" s="158" t="s">
        <v>425</v>
      </c>
    </row>
    <row r="66" spans="1:16" ht="19.8" hidden="1" x14ac:dyDescent="0.3">
      <c r="A66" s="155" t="s">
        <v>1026</v>
      </c>
      <c r="B66" s="156">
        <f t="shared" si="1"/>
        <v>45801</v>
      </c>
      <c r="C66" s="155">
        <f t="shared" si="3"/>
        <v>5</v>
      </c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7"/>
    </row>
    <row r="67" spans="1:16" ht="90" hidden="1" x14ac:dyDescent="0.3">
      <c r="A67" s="140" t="s">
        <v>1022</v>
      </c>
      <c r="B67" s="141">
        <f t="shared" si="1"/>
        <v>147</v>
      </c>
      <c r="C67" s="142">
        <f t="shared" si="3"/>
        <v>5</v>
      </c>
      <c r="D67" s="149">
        <v>30</v>
      </c>
      <c r="E67" s="127" t="str">
        <f>IF(D67="","",VLOOKUP(D67,invulling!$A$3:$K$99,2,TRUE))</f>
        <v>Vaartspel intensief - invulling door de trainer</v>
      </c>
      <c r="F67" s="149">
        <v>30</v>
      </c>
      <c r="G67" s="127" t="str">
        <f>IF(F67="","",VLOOKUP(F67,invulling!$A$3:$K$99,4,TRUE))</f>
        <v>Vaartspel intensief - invulling door de trainer</v>
      </c>
      <c r="H67" s="151">
        <v>41</v>
      </c>
      <c r="I67" s="127" t="str">
        <f>IF(H67="","",VLOOKUP(H67,invulling!$A$3:$K$99,6,TRUE))</f>
        <v>Duurloop 60 min (DL2) met 3 x 10 min TempoDL</v>
      </c>
      <c r="J67" s="151">
        <v>41</v>
      </c>
      <c r="K67" s="127" t="str">
        <f>IF(J67="","",VLOOKUP(J67,invulling!$A$3:$K$99,8,TRUE))</f>
        <v>Duurloop 60 min (DL2) met 3 x 10 min TempoDL</v>
      </c>
      <c r="L67" s="151">
        <v>48</v>
      </c>
      <c r="M67" s="127" t="str">
        <f>IF(L67="","",VLOOKUP(L67,invulling!$A$3:$K$99,10,TRUE))</f>
        <v>Baan intensief 4 x(100-200-300) herstel zelfde afstand + loopscholing</v>
      </c>
      <c r="N67" s="151" t="s">
        <v>1241</v>
      </c>
      <c r="O67" s="127"/>
      <c r="P67" s="158" t="s">
        <v>1211</v>
      </c>
    </row>
    <row r="68" spans="1:16" ht="90" hidden="1" x14ac:dyDescent="0.3">
      <c r="A68" s="140" t="s">
        <v>1024</v>
      </c>
      <c r="B68" s="141">
        <f t="shared" si="1"/>
        <v>45806</v>
      </c>
      <c r="C68" s="142">
        <f t="shared" si="3"/>
        <v>5</v>
      </c>
      <c r="D68" s="149">
        <v>48</v>
      </c>
      <c r="E68" s="127" t="str">
        <f>IF(D68="","",VLOOKUP(D68,invulling!$A$3:$K$99,2,TRUE))</f>
        <v>Baan intensief 5 x(100-200-300) herstel zelfde afstand + loopscholing</v>
      </c>
      <c r="F68" s="149">
        <v>48</v>
      </c>
      <c r="G68" s="127" t="str">
        <f>IF(F68="","",VLOOKUP(F68,invulling!$A$3:$K$99,4,TRUE))</f>
        <v>Baan intensief 5 x(100-200-300) herstel zelfde afstand + loopscholing</v>
      </c>
      <c r="H68" s="151">
        <v>34</v>
      </c>
      <c r="I68" s="127" t="str">
        <f>IF(H68="","",VLOOKUP(H68,invulling!$A$3:$K$99,6,TRUE))</f>
        <v>Pyramideloop intensief 3-4-5-5-4-3 (herstel 5 min)</v>
      </c>
      <c r="J68" s="151">
        <v>34</v>
      </c>
      <c r="K68" s="127" t="str">
        <f>IF(J68="","",VLOOKUP(J68,invulling!$A$3:$K$99,8,TRUE))</f>
        <v>Pyramideloop intensief 3-4-5-5-4-3 (herstel 5 min)</v>
      </c>
      <c r="L68" s="151">
        <v>33</v>
      </c>
      <c r="M68" s="127" t="str">
        <f>IF(L68="","",VLOOKUP(L68,invulling!$A$3:$K$99,10,TRUE))</f>
        <v>Climaxloop intensief (4x4 min) herstel 8 min</v>
      </c>
      <c r="N68" s="151" t="s">
        <v>1241</v>
      </c>
      <c r="O68" s="127" t="s">
        <v>1241</v>
      </c>
      <c r="P68" s="158" t="s">
        <v>425</v>
      </c>
    </row>
    <row r="69" spans="1:16" ht="19.8" hidden="1" x14ac:dyDescent="0.3">
      <c r="A69" s="155" t="s">
        <v>1026</v>
      </c>
      <c r="B69" s="156">
        <f t="shared" si="1"/>
        <v>45808</v>
      </c>
      <c r="C69" s="155">
        <f t="shared" si="3"/>
        <v>5</v>
      </c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7"/>
    </row>
    <row r="70" spans="1:16" ht="99" hidden="1" x14ac:dyDescent="0.3">
      <c r="A70" s="140" t="s">
        <v>1022</v>
      </c>
      <c r="B70" s="141">
        <f t="shared" si="1"/>
        <v>154</v>
      </c>
      <c r="C70" s="142">
        <f t="shared" si="3"/>
        <v>6</v>
      </c>
      <c r="D70" s="149">
        <v>36</v>
      </c>
      <c r="E70" s="127" t="str">
        <f>IF(D70="","",VLOOKUP(D70,invulling!$A$3:$K$99,2,TRUE))</f>
        <v>Climaxloop intensief 3 x 12 min (4min DL2-4min DL3 - 4 min TempoDL) herstel 8 min</v>
      </c>
      <c r="F70" s="149">
        <v>36</v>
      </c>
      <c r="G70" s="127" t="str">
        <f>IF(F70="","",VLOOKUP(F70,invulling!$A$3:$K$99,4,TRUE))</f>
        <v>Climaxloop intensief 3 x 12 min (4min DL2-4min DL3 - 4 min TempoDL) herstel 8 min</v>
      </c>
      <c r="H70" s="151">
        <v>48</v>
      </c>
      <c r="I70" s="127" t="str">
        <f>IF(H70="","",VLOOKUP(H70,invulling!$A$3:$K$99,6,TRUE))</f>
        <v>Baan intensief 5 x(100-200-300) herstel zelfde afstand + loopscholing</v>
      </c>
      <c r="J70" s="151">
        <v>48</v>
      </c>
      <c r="K70" s="127" t="str">
        <f>IF(J70="","",VLOOKUP(J70,invulling!$A$3:$K$99,8,TRUE))</f>
        <v>Baan intensief 5 x(100-200-300) herstel zelfde afstand + loopscholing</v>
      </c>
      <c r="L70" s="151">
        <v>41</v>
      </c>
      <c r="M70" s="127" t="str">
        <f>IF(L70="","",VLOOKUP(L70,invulling!$A$3:$K$99,10,TRUE))</f>
        <v>Duurloop 60 min (DL2) met 3 x 10 min TempoDL</v>
      </c>
      <c r="N70" s="151" t="s">
        <v>1241</v>
      </c>
      <c r="O70" s="127"/>
      <c r="P70" s="158" t="s">
        <v>1211</v>
      </c>
    </row>
    <row r="71" spans="1:16" ht="90" hidden="1" x14ac:dyDescent="0.3">
      <c r="A71" s="140" t="s">
        <v>1024</v>
      </c>
      <c r="B71" s="141">
        <f t="shared" ref="B71:B134" si="4">B68+7</f>
        <v>45813</v>
      </c>
      <c r="C71" s="142">
        <f t="shared" si="3"/>
        <v>6</v>
      </c>
      <c r="D71" s="149">
        <v>51</v>
      </c>
      <c r="E71" s="127" t="str">
        <f>IF(D71="","",VLOOKUP(D71,invulling!$A$3:$K$99,2,TRUE))</f>
        <v xml:space="preserve">Baan intensief 400-600-800-800-600-400 herstel zelfde afstand + loopscholing </v>
      </c>
      <c r="F71" s="149">
        <v>51</v>
      </c>
      <c r="G71" s="127" t="str">
        <f>IF(F71="","",VLOOKUP(F71,invulling!$A$3:$K$99,4,TRUE))</f>
        <v xml:space="preserve">Baan intensief 400-600-800-800-600-400 herstel zelfde afstand + loopscholing </v>
      </c>
      <c r="H71" s="151">
        <v>30</v>
      </c>
      <c r="I71" s="127" t="str">
        <f>IF(H71="","",VLOOKUP(H71,invulling!$A$3:$K$99,6,TRUE))</f>
        <v>Vaartspel intensief - invulling door de trainer</v>
      </c>
      <c r="J71" s="151">
        <v>30</v>
      </c>
      <c r="K71" s="127" t="str">
        <f>IF(J71="","",VLOOKUP(J71,invulling!$A$3:$K$99,8,TRUE))</f>
        <v>Vaartspel intensief - invulling door de trainer</v>
      </c>
      <c r="L71" s="151">
        <v>40</v>
      </c>
      <c r="M71" s="127" t="str">
        <f>IF(L71="","",VLOOKUP(L71,invulling!$A$3:$K$99,10,TRUE))</f>
        <v>Tempoloopjes intensief 3 x (2-3-4min) herstel in serie 3 min tussen series 5 min</v>
      </c>
      <c r="N71" s="151" t="s">
        <v>1241</v>
      </c>
      <c r="O71" s="127" t="s">
        <v>1241</v>
      </c>
      <c r="P71" s="158" t="s">
        <v>425</v>
      </c>
    </row>
    <row r="72" spans="1:16" ht="19.8" hidden="1" x14ac:dyDescent="0.3">
      <c r="A72" s="155" t="s">
        <v>1026</v>
      </c>
      <c r="B72" s="156">
        <f t="shared" si="4"/>
        <v>45815</v>
      </c>
      <c r="C72" s="155">
        <f t="shared" si="3"/>
        <v>6</v>
      </c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7"/>
    </row>
    <row r="73" spans="1:16" ht="90" hidden="1" x14ac:dyDescent="0.3">
      <c r="A73" s="140" t="s">
        <v>1022</v>
      </c>
      <c r="B73" s="141">
        <f t="shared" si="4"/>
        <v>161</v>
      </c>
      <c r="C73" s="142">
        <f t="shared" si="3"/>
        <v>6</v>
      </c>
      <c r="D73" s="149">
        <v>8</v>
      </c>
      <c r="E73" s="127" t="str">
        <f>IF(D73="","",VLOOKUP(D73,invulling!$A$3:$K$99,2,TRUE))</f>
        <v>Bosplan Biesum 4 x 1600 extensief (actief herstel 4 min)</v>
      </c>
      <c r="F73" s="149">
        <v>8</v>
      </c>
      <c r="G73" s="127" t="str">
        <f>IF(F73="","",VLOOKUP(F73,invulling!$A$3:$K$99,4,TRUE))</f>
        <v>Bosplan Biesum 4 x 1600 extensief (actief herstel 4 min)</v>
      </c>
      <c r="H73" s="151">
        <v>57</v>
      </c>
      <c r="I73" s="127" t="str">
        <f>IF(H73="","",VLOOKUP(H73,invulling!$A$3:$K$99,6,TRUE))</f>
        <v xml:space="preserve">3 x 5 min.dl2 plus 6 min. Tempo hp 5 min. </v>
      </c>
      <c r="J73" s="151">
        <v>57</v>
      </c>
      <c r="K73" s="127" t="str">
        <f>IF(J73="","",VLOOKUP(J73,invulling!$A$3:$K$99,8,TRUE))</f>
        <v xml:space="preserve">3 x 5 min.dl2 plus 6 min. Tempo hp 5 min. </v>
      </c>
      <c r="L73" s="151">
        <v>2</v>
      </c>
      <c r="M73" s="127" t="str">
        <f>IF(L73="","",VLOOKUP(L73,invulling!$A$3:$K$99,10,TRUE))</f>
        <v>Biessum 4 x 1000 m extensief / elke 9 min starten</v>
      </c>
      <c r="N73" s="151" t="s">
        <v>1241</v>
      </c>
      <c r="O73" s="127"/>
      <c r="P73" s="158" t="s">
        <v>1211</v>
      </c>
    </row>
    <row r="74" spans="1:16" ht="90" hidden="1" x14ac:dyDescent="0.3">
      <c r="A74" s="140" t="s">
        <v>1024</v>
      </c>
      <c r="B74" s="141">
        <f t="shared" si="4"/>
        <v>45820</v>
      </c>
      <c r="C74" s="142">
        <f t="shared" si="3"/>
        <v>6</v>
      </c>
      <c r="D74" s="149">
        <v>8</v>
      </c>
      <c r="E74" s="127" t="str">
        <f>IF(D74="","",VLOOKUP(D74,invulling!$A$3:$K$99,2,TRUE))</f>
        <v>Bosplan Biesum 4 x 1600 extensief (actief herstel 4 min)</v>
      </c>
      <c r="F74" s="149">
        <v>8</v>
      </c>
      <c r="G74" s="127" t="str">
        <f>IF(F74="","",VLOOKUP(F74,invulling!$A$3:$K$99,4,TRUE))</f>
        <v>Bosplan Biesum 4 x 1600 extensief (actief herstel 4 min)</v>
      </c>
      <c r="H74" s="151">
        <v>57</v>
      </c>
      <c r="I74" s="127" t="str">
        <f>IF(H74="","",VLOOKUP(H74,invulling!$A$3:$K$99,6,TRUE))</f>
        <v xml:space="preserve">3 x 5 min.dl2 plus 6 min. Tempo hp 5 min. </v>
      </c>
      <c r="J74" s="151">
        <v>57</v>
      </c>
      <c r="K74" s="127" t="str">
        <f>IF(J74="","",VLOOKUP(J74,invulling!$A$3:$K$99,8,TRUE))</f>
        <v xml:space="preserve">3 x 5 min.dl2 plus 6 min. Tempo hp 5 min. </v>
      </c>
      <c r="L74" s="151">
        <v>2</v>
      </c>
      <c r="M74" s="127" t="str">
        <f>IF(L74="","",VLOOKUP(L74,invulling!$A$3:$K$99,10,TRUE))</f>
        <v>Biessum 4 x 1000 m extensief / elke 9 min starten</v>
      </c>
      <c r="N74" s="151" t="s">
        <v>1241</v>
      </c>
      <c r="O74" s="127" t="s">
        <v>1241</v>
      </c>
      <c r="P74" s="158" t="s">
        <v>425</v>
      </c>
    </row>
    <row r="75" spans="1:16" ht="19.8" hidden="1" x14ac:dyDescent="0.3">
      <c r="A75" s="155" t="s">
        <v>1026</v>
      </c>
      <c r="B75" s="156">
        <f t="shared" si="4"/>
        <v>45822</v>
      </c>
      <c r="C75" s="155">
        <f t="shared" si="3"/>
        <v>6</v>
      </c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7"/>
    </row>
    <row r="76" spans="1:16" ht="90" hidden="1" x14ac:dyDescent="0.3">
      <c r="A76" s="140" t="s">
        <v>1022</v>
      </c>
      <c r="B76" s="141">
        <f t="shared" si="4"/>
        <v>168</v>
      </c>
      <c r="C76" s="142">
        <f t="shared" si="3"/>
        <v>6</v>
      </c>
      <c r="D76" s="149">
        <v>30</v>
      </c>
      <c r="E76" s="127" t="str">
        <f>IF(D76="","",VLOOKUP(D76,invulling!$A$3:$K$99,2,TRUE))</f>
        <v>Vaartspel intensief - invulling door de trainer</v>
      </c>
      <c r="F76" s="149">
        <v>30</v>
      </c>
      <c r="G76" s="127" t="str">
        <f>IF(F76="","",VLOOKUP(F76,invulling!$A$3:$K$99,4,TRUE))</f>
        <v>Vaartspel intensief - invulling door de trainer</v>
      </c>
      <c r="H76" s="151">
        <v>40</v>
      </c>
      <c r="I76" s="127" t="str">
        <f>IF(H76="","",VLOOKUP(H76,invulling!$A$3:$K$99,6,TRUE))</f>
        <v>Tempoloopjes intensief 3 x (2-3-4min) herstel in serie 3 min tussen series 5 min</v>
      </c>
      <c r="J76" s="151">
        <v>40</v>
      </c>
      <c r="K76" s="127" t="str">
        <f>IF(J76="","",VLOOKUP(J76,invulling!$A$3:$K$99,8,TRUE))</f>
        <v>Tempoloopjes intensief 3 x (2-3-4min) herstel in serie 3 min tussen series 5 min</v>
      </c>
      <c r="L76" s="151">
        <v>50</v>
      </c>
      <c r="M76" s="127" t="str">
        <f>IF(L76="","",VLOOKUP(L76,invulling!$A$3:$K$99,10,TRUE))</f>
        <v>Baan 8 x 400m intensief (herstel 400m)  + loopscholing</v>
      </c>
      <c r="N76" s="151" t="s">
        <v>1241</v>
      </c>
      <c r="O76" s="127"/>
      <c r="P76" s="158" t="s">
        <v>1211</v>
      </c>
    </row>
    <row r="77" spans="1:16" ht="90" hidden="1" x14ac:dyDescent="0.3">
      <c r="A77" s="140" t="s">
        <v>1024</v>
      </c>
      <c r="B77" s="141">
        <f t="shared" si="4"/>
        <v>45827</v>
      </c>
      <c r="C77" s="142">
        <f t="shared" si="3"/>
        <v>6</v>
      </c>
      <c r="D77" s="149">
        <v>15</v>
      </c>
      <c r="E77" s="127" t="str">
        <f>IF(D77="","",VLOOKUP(D77,invulling!$A$3:$K$99,2,TRUE))</f>
        <v>Baan: 800 - 1200 - 1600 - 1200 - 800 (rust 400m) extensief</v>
      </c>
      <c r="F77" s="149">
        <v>15</v>
      </c>
      <c r="G77" s="127" t="str">
        <f>IF(F77="","",VLOOKUP(F77,invulling!$A$3:$K$99,4,TRUE))</f>
        <v>Baan: 800 - 1200 - 1600 - 1200 - 800 (rust 400m) extensief</v>
      </c>
      <c r="H77" s="151">
        <v>10</v>
      </c>
      <c r="I77" s="127" t="str">
        <f>IF(H77="","",VLOOKUP(H77,invulling!$A$3:$K$99,6,TRUE))</f>
        <v>3 x 15 min climaxloop (5-5-5 DL1/DL2/DL3) - geen herstel tussendoor (extensief)</v>
      </c>
      <c r="J77" s="151">
        <v>10</v>
      </c>
      <c r="K77" s="127" t="str">
        <f>IF(J77="","",VLOOKUP(J77,invulling!$A$3:$K$99,8,TRUE))</f>
        <v>3 x 15 min climaxloop (5-5-5 DL1/DL2/DL3) - geen herstel tussendoor (extensief)</v>
      </c>
      <c r="L77" s="151">
        <v>1</v>
      </c>
      <c r="M77" s="127" t="str">
        <f>IF(L77="","",VLOOKUP(L77,invulling!$A$3:$K$99,10,TRUE))</f>
        <v>Vaartspel extensief - invulling door de trainer</v>
      </c>
      <c r="N77" s="151" t="s">
        <v>1241</v>
      </c>
      <c r="O77" s="127" t="s">
        <v>1241</v>
      </c>
      <c r="P77" s="158" t="s">
        <v>425</v>
      </c>
    </row>
    <row r="78" spans="1:16" ht="19.8" hidden="1" x14ac:dyDescent="0.3">
      <c r="A78" s="155" t="s">
        <v>1026</v>
      </c>
      <c r="B78" s="156">
        <f t="shared" si="4"/>
        <v>45829</v>
      </c>
      <c r="C78" s="155">
        <f t="shared" si="3"/>
        <v>6</v>
      </c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7"/>
    </row>
    <row r="79" spans="1:16" ht="90" hidden="1" x14ac:dyDescent="0.3">
      <c r="A79" s="140" t="s">
        <v>1022</v>
      </c>
      <c r="B79" s="141">
        <f t="shared" si="4"/>
        <v>175</v>
      </c>
      <c r="C79" s="142">
        <f t="shared" si="3"/>
        <v>6</v>
      </c>
      <c r="D79" s="149">
        <v>3</v>
      </c>
      <c r="E79" s="127" t="str">
        <f>IF(D79="","",VLOOKUP(D79,invulling!$A$3:$K$99,2,TRUE))</f>
        <v>Heuvel duur extensief (invulling door de trainer)</v>
      </c>
      <c r="F79" s="149">
        <v>3</v>
      </c>
      <c r="G79" s="127" t="str">
        <f>IF(F79="","",VLOOKUP(F79,invulling!$A$3:$K$99,4,TRUE))</f>
        <v>Heuvel duur extensief (invulling door de trainer)</v>
      </c>
      <c r="H79" s="151">
        <v>24</v>
      </c>
      <c r="I79" s="127" t="str">
        <f>IF(H79="","",VLOOKUP(H79,invulling!$A$3:$K$99,6,TRUE))</f>
        <v>Baan 300-400-500-600-700-800-900-1000 extensief herstel 200m</v>
      </c>
      <c r="J79" s="151">
        <v>24</v>
      </c>
      <c r="K79" s="127" t="str">
        <f>IF(J79="","",VLOOKUP(J79,invulling!$A$3:$K$99,8,TRUE))</f>
        <v>Baan 300-400-500-600-700-800-900-1000 extensief herstel 200m</v>
      </c>
      <c r="L79" s="151">
        <v>3</v>
      </c>
      <c r="M79" s="127" t="str">
        <f>IF(L79="","",VLOOKUP(L79,invulling!$A$3:$K$99,10,TRUE))</f>
        <v>Duurloop met heuvelaccenten (extensief)</v>
      </c>
      <c r="N79" s="151" t="s">
        <v>1241</v>
      </c>
      <c r="O79" s="127"/>
      <c r="P79" s="158" t="s">
        <v>1211</v>
      </c>
    </row>
    <row r="80" spans="1:16" ht="90" hidden="1" x14ac:dyDescent="0.3">
      <c r="A80" s="140" t="s">
        <v>1024</v>
      </c>
      <c r="B80" s="141">
        <f t="shared" si="4"/>
        <v>45834</v>
      </c>
      <c r="C80" s="142">
        <f t="shared" si="3"/>
        <v>6</v>
      </c>
      <c r="D80" s="149">
        <v>19</v>
      </c>
      <c r="E80" s="127" t="str">
        <f>IF(D80="","",VLOOKUP(D80,invulling!$A$3:$K$99,2,TRUE))</f>
        <v>baan 3 x (400 - 600 - 800) - rust 400 extensief + loopscholing</v>
      </c>
      <c r="F80" s="149">
        <v>19</v>
      </c>
      <c r="G80" s="127" t="str">
        <f>IF(F80="","",VLOOKUP(F80,invulling!$A$3:$K$99,4,TRUE))</f>
        <v>baan 3 x (400 - 600 - 800) - rust 400 extensief + loopscholing</v>
      </c>
      <c r="H80" s="151">
        <v>5</v>
      </c>
      <c r="I80" s="127" t="str">
        <f>IF(H80="","",VLOOKUP(H80,invulling!$A$3:$K$99,6,TRUE))</f>
        <v>Pyramideloop extensief  5-7-9-7-5 (herstel 4 min)</v>
      </c>
      <c r="J80" s="151">
        <v>5</v>
      </c>
      <c r="K80" s="127" t="str">
        <f>IF(J80="","",VLOOKUP(J80,invulling!$A$3:$K$99,8,TRUE))</f>
        <v>Pyramideloop extensief  5-7-9-7-5 (herstel 4 min)</v>
      </c>
      <c r="L80" s="151">
        <v>8</v>
      </c>
      <c r="M80" s="127" t="str">
        <f>IF(L80="","",VLOOKUP(L80,invulling!$A$3:$K$99,10,TRUE))</f>
        <v>Bosplan Biesum 2 x 1600 + 1x 1000 extensief (actief herstel 4 min)</v>
      </c>
      <c r="N80" s="151" t="s">
        <v>1241</v>
      </c>
      <c r="O80" s="127" t="s">
        <v>1241</v>
      </c>
      <c r="P80" s="158" t="s">
        <v>425</v>
      </c>
    </row>
    <row r="81" spans="1:16" ht="19.8" hidden="1" x14ac:dyDescent="0.3">
      <c r="A81" s="155" t="s">
        <v>1026</v>
      </c>
      <c r="B81" s="156">
        <f t="shared" si="4"/>
        <v>45836</v>
      </c>
      <c r="C81" s="155">
        <f t="shared" si="3"/>
        <v>6</v>
      </c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7"/>
    </row>
    <row r="82" spans="1:16" ht="99" hidden="1" x14ac:dyDescent="0.3">
      <c r="A82" s="140" t="s">
        <v>1022</v>
      </c>
      <c r="B82" s="141">
        <f t="shared" si="4"/>
        <v>182</v>
      </c>
      <c r="C82" s="142">
        <f t="shared" si="3"/>
        <v>6</v>
      </c>
      <c r="D82" s="149">
        <v>40</v>
      </c>
      <c r="E82" s="127" t="str">
        <f>IF(D82="","",VLOOKUP(D82,invulling!$A$3:$K$99,2,TRUE))</f>
        <v>Tempoloopjes intensief 3 x (2-3-4min) herstel in serie 3 min tussen series 5 min</v>
      </c>
      <c r="F82" s="149">
        <v>40</v>
      </c>
      <c r="G82" s="127" t="str">
        <f>IF(F82="","",VLOOKUP(F82,invulling!$A$3:$K$99,4,TRUE))</f>
        <v>Tempoloopjes intensief 3 x (2-3-4min) herstel in serie 3 min tussen series 5 min</v>
      </c>
      <c r="H82" s="151">
        <v>38</v>
      </c>
      <c r="I82" s="127" t="str">
        <f>IF(H82="","",VLOOKUP(H82,invulling!$A$3:$K$99,6,TRUE))</f>
        <v>Bosplan Biesum intensief korte afstanden (tot ca. 600 - 800m) herstel min 1,5 x tijd tempodeel</v>
      </c>
      <c r="J82" s="151">
        <v>38</v>
      </c>
      <c r="K82" s="127" t="str">
        <f>IF(J82="","",VLOOKUP(J82,invulling!$A$3:$K$99,8,TRUE))</f>
        <v>Bosplan Biesum intensief korte afstanden (tot ca. 600 - 800m) herstel min 1,5 x tijd tempodeel</v>
      </c>
      <c r="L82" s="151">
        <v>51</v>
      </c>
      <c r="M82" s="127" t="str">
        <f>IF(L82="","",VLOOKUP(L82,invulling!$A$3:$K$99,10,TRUE))</f>
        <v xml:space="preserve">Baan intensief 400-600-800-600-400 herstel zelfde afstand + loopscholing </v>
      </c>
      <c r="N82" s="151" t="s">
        <v>1241</v>
      </c>
      <c r="O82" s="127"/>
      <c r="P82" s="158" t="s">
        <v>1211</v>
      </c>
    </row>
    <row r="83" spans="1:16" ht="99" hidden="1" x14ac:dyDescent="0.3">
      <c r="A83" s="140" t="s">
        <v>1024</v>
      </c>
      <c r="B83" s="141">
        <f t="shared" si="4"/>
        <v>45841</v>
      </c>
      <c r="C83" s="142">
        <f t="shared" si="3"/>
        <v>7</v>
      </c>
      <c r="D83" s="149">
        <v>57</v>
      </c>
      <c r="E83" s="127" t="str">
        <f>IF(D83="","",VLOOKUP(D83,invulling!$A$3:$K$99,2,TRUE))</f>
        <v xml:space="preserve">4 x 5 min dl2 plus 6 min. Tempo. Hp 5 min. </v>
      </c>
      <c r="F83" s="149">
        <v>57</v>
      </c>
      <c r="G83" s="127" t="str">
        <f>IF(F83="","",VLOOKUP(F83,invulling!$A$3:$K$99,4,TRUE))</f>
        <v xml:space="preserve">4 x 5 min dl2 plus 6 min. Tempo. Hp 5 min. </v>
      </c>
      <c r="H83" s="151">
        <v>41</v>
      </c>
      <c r="I83" s="127" t="str">
        <f>IF(H83="","",VLOOKUP(H83,invulling!$A$3:$K$99,6,TRUE))</f>
        <v>Duurloop 60 min (DL2) met 3 x 10 min TempoDL</v>
      </c>
      <c r="J83" s="151">
        <v>41</v>
      </c>
      <c r="K83" s="127" t="str">
        <f>IF(J83="","",VLOOKUP(J83,invulling!$A$3:$K$99,8,TRUE))</f>
        <v>Duurloop 60 min (DL2) met 3 x 10 min TempoDL</v>
      </c>
      <c r="L83" s="151">
        <v>39</v>
      </c>
      <c r="M83" s="127" t="str">
        <f>IF(L83="","",VLOOKUP(L83,invulling!$A$3:$K$99,10,TRUE))</f>
        <v>3 x 12 min climaxloop (3-3-3-3 DL1/DL2/DL3/ TempoDL)) - geen herstel tussendoor (intensief)</v>
      </c>
      <c r="N83" s="151" t="s">
        <v>1241</v>
      </c>
      <c r="O83" s="127" t="s">
        <v>1241</v>
      </c>
      <c r="P83" s="158" t="s">
        <v>425</v>
      </c>
    </row>
    <row r="84" spans="1:16" ht="19.8" hidden="1" x14ac:dyDescent="0.3">
      <c r="A84" s="155" t="s">
        <v>1026</v>
      </c>
      <c r="B84" s="156">
        <f t="shared" si="4"/>
        <v>45843</v>
      </c>
      <c r="C84" s="155">
        <f t="shared" si="3"/>
        <v>7</v>
      </c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7"/>
    </row>
    <row r="85" spans="1:16" ht="90" hidden="1" x14ac:dyDescent="0.3">
      <c r="A85" s="140" t="s">
        <v>1022</v>
      </c>
      <c r="B85" s="141">
        <f t="shared" si="4"/>
        <v>189</v>
      </c>
      <c r="C85" s="142">
        <f t="shared" si="3"/>
        <v>7</v>
      </c>
      <c r="D85" s="149">
        <v>2</v>
      </c>
      <c r="E85" s="127" t="str">
        <f>IF(D85="","",VLOOKUP(D85,invulling!$A$3:$K$99,2,TRUE))</f>
        <v>Biessum 6 x 1000 m extensief / elke 6-7 min starten</v>
      </c>
      <c r="F85" s="149">
        <v>2</v>
      </c>
      <c r="G85" s="127" t="str">
        <f>IF(F85="","",VLOOKUP(F85,invulling!$A$3:$K$99,4,TRUE))</f>
        <v>Biessum 6 x 1000 m extensief / elke 6-7 min starten</v>
      </c>
      <c r="H85" s="151">
        <v>1</v>
      </c>
      <c r="I85" s="127" t="str">
        <f>IF(H85="","",VLOOKUP(H85,invulling!$A$3:$K$99,6,TRUE))</f>
        <v>Vaartspel extensief - invulling door de trainer</v>
      </c>
      <c r="J85" s="151">
        <v>1</v>
      </c>
      <c r="K85" s="127" t="str">
        <f>IF(J85="","",VLOOKUP(J85,invulling!$A$3:$K$99,8,TRUE))</f>
        <v>Vaartspel extensief - invulling door de trainer</v>
      </c>
      <c r="L85" s="151">
        <v>11</v>
      </c>
      <c r="M85" s="127" t="str">
        <f>IF(L85="","",VLOOKUP(L85,invulling!$A$3:$K$99,10,TRUE))</f>
        <v>Omgekeerde piramideloop 9-7-5-7-9 min extensief (herstel 4 min)</v>
      </c>
      <c r="N85" s="151" t="s">
        <v>1241</v>
      </c>
      <c r="O85" s="127"/>
      <c r="P85" s="158" t="s">
        <v>1211</v>
      </c>
    </row>
    <row r="86" spans="1:16" ht="90" hidden="1" x14ac:dyDescent="0.3">
      <c r="A86" s="140" t="s">
        <v>1024</v>
      </c>
      <c r="B86" s="141">
        <f t="shared" si="4"/>
        <v>45848</v>
      </c>
      <c r="C86" s="142">
        <f t="shared" si="3"/>
        <v>7</v>
      </c>
      <c r="D86" s="149">
        <v>48</v>
      </c>
      <c r="E86" s="127" t="str">
        <f>IF(D86="","",VLOOKUP(D86,invulling!$A$3:$K$99,2,TRUE))</f>
        <v>Baan intensief 5 x(100-200-300) herstel zelfde afstand + loopscholing</v>
      </c>
      <c r="F86" s="149">
        <v>48</v>
      </c>
      <c r="G86" s="127" t="str">
        <f>IF(F86="","",VLOOKUP(F86,invulling!$A$3:$K$99,4,TRUE))</f>
        <v>Baan intensief 5 x(100-200-300) herstel zelfde afstand + loopscholing</v>
      </c>
      <c r="H86" s="151">
        <v>1</v>
      </c>
      <c r="I86" s="127" t="str">
        <f>IF(H86="","",VLOOKUP(H86,invulling!$A$3:$K$99,6,TRUE))</f>
        <v>Vaartspel extensief - invulling door de trainer</v>
      </c>
      <c r="J86" s="151">
        <v>1</v>
      </c>
      <c r="K86" s="127" t="str">
        <f>IF(J86="","",VLOOKUP(J86,invulling!$A$3:$K$99,8,TRUE))</f>
        <v>Vaartspel extensief - invulling door de trainer</v>
      </c>
      <c r="L86" s="151">
        <v>30</v>
      </c>
      <c r="M86" s="127" t="str">
        <f>IF(L86="","",VLOOKUP(L86,invulling!$A$3:$K$99,10,TRUE))</f>
        <v>Vaartspel intensief - invulling door de trainer</v>
      </c>
      <c r="N86" s="151" t="s">
        <v>1241</v>
      </c>
      <c r="O86" s="127" t="s">
        <v>1241</v>
      </c>
      <c r="P86" s="158" t="s">
        <v>425</v>
      </c>
    </row>
    <row r="87" spans="1:16" ht="19.8" hidden="1" x14ac:dyDescent="0.3">
      <c r="A87" s="155" t="s">
        <v>1026</v>
      </c>
      <c r="B87" s="156">
        <f t="shared" si="4"/>
        <v>45850</v>
      </c>
      <c r="C87" s="155">
        <f t="shared" si="3"/>
        <v>7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7"/>
    </row>
    <row r="88" spans="1:16" ht="90" hidden="1" x14ac:dyDescent="0.3">
      <c r="A88" s="140" t="s">
        <v>1022</v>
      </c>
      <c r="B88" s="141">
        <f t="shared" si="4"/>
        <v>196</v>
      </c>
      <c r="C88" s="142">
        <f t="shared" si="3"/>
        <v>7</v>
      </c>
      <c r="D88" s="149">
        <v>8</v>
      </c>
      <c r="E88" s="127" t="str">
        <f>IF(D88="","",VLOOKUP(D88,invulling!$A$3:$K$99,2,TRUE))</f>
        <v>Bosplan Biesum 4 x 1600 extensief (actief herstel 4 min)</v>
      </c>
      <c r="F88" s="149">
        <v>8</v>
      </c>
      <c r="G88" s="127" t="str">
        <f>IF(F88="","",VLOOKUP(F88,invulling!$A$3:$K$99,4,TRUE))</f>
        <v>Bosplan Biesum 4 x 1600 extensief (actief herstel 4 min)</v>
      </c>
      <c r="H88" s="151">
        <v>2</v>
      </c>
      <c r="I88" s="127" t="str">
        <f>IF(H88="","",VLOOKUP(H88,invulling!$A$3:$K$99,6,TRUE))</f>
        <v>Biessum 5 x 1000 m extensief / elke 7-8 min starten</v>
      </c>
      <c r="J88" s="151">
        <v>2</v>
      </c>
      <c r="K88" s="127" t="str">
        <f>IF(J88="","",VLOOKUP(J88,invulling!$A$3:$K$99,8,TRUE))</f>
        <v>Biessum 5 x 1000 m extensief / elke 7-8 min starten</v>
      </c>
      <c r="L88" s="151">
        <v>55</v>
      </c>
      <c r="M88" s="127" t="str">
        <f>IF(L88="","",VLOOKUP(L88,invulling!$A$3:$K$99,10,TRUE))</f>
        <v>Baan mix int/ext: 3 x (400 int / 800 ext (rust 400) incl loopscholing</v>
      </c>
      <c r="N88" s="151" t="s">
        <v>1241</v>
      </c>
      <c r="O88" s="127"/>
      <c r="P88" s="158" t="s">
        <v>1211</v>
      </c>
    </row>
    <row r="89" spans="1:16" ht="90" hidden="1" x14ac:dyDescent="0.3">
      <c r="A89" s="140" t="s">
        <v>1024</v>
      </c>
      <c r="B89" s="141">
        <f t="shared" si="4"/>
        <v>45855</v>
      </c>
      <c r="C89" s="142">
        <f t="shared" si="3"/>
        <v>7</v>
      </c>
      <c r="D89" s="149">
        <v>56</v>
      </c>
      <c r="E89" s="127" t="str">
        <f>IF(D89="","",VLOOKUP(D89,invulling!$A$3:$K$99,2,TRUE))</f>
        <v>Baan mix int/ext: 6 x (200 int / 400 ext (rust 200) incl loopscholing</v>
      </c>
      <c r="F89" s="149">
        <v>56</v>
      </c>
      <c r="G89" s="127" t="str">
        <f>IF(F89="","",VLOOKUP(F89,invulling!$A$3:$K$99,4,TRUE))</f>
        <v>Baan mix int/ext: 6 x (200 int / 400 ext (rust 200) incl loopscholing</v>
      </c>
      <c r="H89" s="151">
        <v>1</v>
      </c>
      <c r="I89" s="127" t="str">
        <f>IF(H89="","",VLOOKUP(H89,invulling!$A$3:$K$99,6,TRUE))</f>
        <v>Vaartspel extensief - invulling door de trainer</v>
      </c>
      <c r="J89" s="151">
        <v>1</v>
      </c>
      <c r="K89" s="127" t="str">
        <f>IF(J89="","",VLOOKUP(J89,invulling!$A$3:$K$99,8,TRUE))</f>
        <v>Vaartspel extensief - invulling door de trainer</v>
      </c>
      <c r="L89" s="151">
        <v>2</v>
      </c>
      <c r="M89" s="127" t="str">
        <f>IF(L89="","",VLOOKUP(L89,invulling!$A$3:$K$99,10,TRUE))</f>
        <v>Biessum 4 x 1000 m extensief / elke 9 min starten</v>
      </c>
      <c r="N89" s="151" t="s">
        <v>1241</v>
      </c>
      <c r="O89" s="127" t="s">
        <v>1241</v>
      </c>
      <c r="P89" s="158" t="s">
        <v>425</v>
      </c>
    </row>
    <row r="90" spans="1:16" ht="19.8" hidden="1" x14ac:dyDescent="0.3">
      <c r="A90" s="155" t="s">
        <v>1026</v>
      </c>
      <c r="B90" s="156">
        <f t="shared" si="4"/>
        <v>45857</v>
      </c>
      <c r="C90" s="155">
        <f t="shared" si="3"/>
        <v>7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7"/>
    </row>
    <row r="91" spans="1:16" ht="90" hidden="1" x14ac:dyDescent="0.3">
      <c r="A91" s="140" t="s">
        <v>1022</v>
      </c>
      <c r="B91" s="141">
        <f t="shared" si="4"/>
        <v>203</v>
      </c>
      <c r="C91" s="142">
        <f t="shared" si="3"/>
        <v>7</v>
      </c>
      <c r="D91" s="149">
        <v>34</v>
      </c>
      <c r="E91" s="127" t="str">
        <f>IF(D91="","",VLOOKUP(D91,invulling!$A$3:$K$99,2,TRUE))</f>
        <v>Pyramideloop intensief 4-5-6-6-5-4 (herstel 5 min)</v>
      </c>
      <c r="F91" s="149">
        <v>34</v>
      </c>
      <c r="G91" s="127" t="str">
        <f>IF(F91="","",VLOOKUP(F91,invulling!$A$3:$K$99,4,TRUE))</f>
        <v>Pyramideloop intensief 4-5-6-6-5-4 (herstel 5 min)</v>
      </c>
      <c r="H91" s="151">
        <v>19</v>
      </c>
      <c r="I91" s="127" t="str">
        <f>IF(H91="","",VLOOKUP(H91,invulling!$A$3:$K$99,6,TRUE))</f>
        <v>baan 3 x (400 - 600 - 800) - rust 400 extensief + loopscholing</v>
      </c>
      <c r="J91" s="151">
        <v>19</v>
      </c>
      <c r="K91" s="127" t="str">
        <f>IF(J91="","",VLOOKUP(J91,invulling!$A$3:$K$99,8,TRUE))</f>
        <v>baan 3 x (400 - 600 - 800) - rust 400 extensief + loopscholing</v>
      </c>
      <c r="L91" s="151">
        <v>40</v>
      </c>
      <c r="M91" s="127" t="str">
        <f>IF(L91="","",VLOOKUP(L91,invulling!$A$3:$K$99,10,TRUE))</f>
        <v>Tempoloopjes intensief 3 x (2-3-4min) herstel in serie 3 min tussen series 5 min</v>
      </c>
      <c r="N91" s="151" t="s">
        <v>1241</v>
      </c>
      <c r="O91" s="127"/>
      <c r="P91" s="158" t="s">
        <v>1211</v>
      </c>
    </row>
    <row r="92" spans="1:16" ht="99" hidden="1" x14ac:dyDescent="0.3">
      <c r="A92" s="140" t="s">
        <v>1024</v>
      </c>
      <c r="B92" s="141">
        <f t="shared" si="4"/>
        <v>45862</v>
      </c>
      <c r="C92" s="142">
        <f t="shared" si="3"/>
        <v>7</v>
      </c>
      <c r="D92" s="149">
        <v>46</v>
      </c>
      <c r="E92" s="127" t="str">
        <f>IF(D92="","",VLOOKUP(D92,invulling!$A$3:$K$99,2,TRUE))</f>
        <v>Baan 6 x 800m intensief (herstel 800) + loopscholing</v>
      </c>
      <c r="F92" s="149">
        <v>46</v>
      </c>
      <c r="G92" s="127" t="str">
        <f>IF(F92="","",VLOOKUP(F92,invulling!$A$3:$K$99,4,TRUE))</f>
        <v>Baan 6 x 800m intensief (herstel 800) + loopscholing</v>
      </c>
      <c r="H92" s="151">
        <v>34</v>
      </c>
      <c r="I92" s="127" t="str">
        <f>IF(H92="","",VLOOKUP(H92,invulling!$A$3:$K$99,6,TRUE))</f>
        <v>Pyramideloop intensief 3-4-5-5-4-3 (herstel 5 min)</v>
      </c>
      <c r="J92" s="151">
        <v>34</v>
      </c>
      <c r="K92" s="127" t="str">
        <f>IF(J92="","",VLOOKUP(J92,invulling!$A$3:$K$99,8,TRUE))</f>
        <v>Pyramideloop intensief 3-4-5-5-4-3 (herstel 5 min)</v>
      </c>
      <c r="L92" s="151">
        <v>38</v>
      </c>
      <c r="M92" s="127" t="str">
        <f>IF(L92="","",VLOOKUP(L92,invulling!$A$3:$K$99,10,TRUE))</f>
        <v>Bosplan Biesum intensief korte afstanden (tot ca. 600 - 800m) herstel min 1,5 x tijd tempodeel</v>
      </c>
      <c r="N92" s="151" t="s">
        <v>1241</v>
      </c>
      <c r="O92" s="127" t="s">
        <v>1241</v>
      </c>
      <c r="P92" s="158" t="s">
        <v>425</v>
      </c>
    </row>
    <row r="93" spans="1:16" ht="19.8" hidden="1" x14ac:dyDescent="0.3">
      <c r="A93" s="155" t="s">
        <v>1026</v>
      </c>
      <c r="B93" s="156">
        <f t="shared" si="4"/>
        <v>45864</v>
      </c>
      <c r="C93" s="155">
        <f t="shared" si="3"/>
        <v>7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7"/>
    </row>
    <row r="94" spans="1:16" ht="90" hidden="1" x14ac:dyDescent="0.3">
      <c r="A94" s="140" t="s">
        <v>1022</v>
      </c>
      <c r="B94" s="141">
        <f t="shared" si="4"/>
        <v>210</v>
      </c>
      <c r="C94" s="142">
        <f t="shared" si="3"/>
        <v>7</v>
      </c>
      <c r="D94" s="149">
        <v>32</v>
      </c>
      <c r="E94" s="127" t="str">
        <f>IF(D94="","",VLOOKUP(D94,invulling!$A$3:$K$99,2,TRUE))</f>
        <v>Heuvel kracht / snelheid intensief (invulling door de trainer)</v>
      </c>
      <c r="F94" s="149">
        <v>32</v>
      </c>
      <c r="G94" s="127" t="str">
        <f>IF(F94="","",VLOOKUP(F94,invulling!$A$3:$K$99,4,TRUE))</f>
        <v>Heuvel kracht / snelheid intensief (invulling door de trainer)</v>
      </c>
      <c r="H94" s="151">
        <v>21</v>
      </c>
      <c r="I94" s="127" t="str">
        <f>IF(H94="","",VLOOKUP(H94,invulling!$A$3:$K$99,6,TRUE))</f>
        <v>Baan: 800-600-400-200 -400-600-800 (herstel 400m) extensief + loopscholing</v>
      </c>
      <c r="J94" s="151">
        <v>21</v>
      </c>
      <c r="K94" s="127" t="str">
        <f>IF(J94="","",VLOOKUP(J94,invulling!$A$3:$K$99,8,TRUE))</f>
        <v>Baan: 800-600-400-200 -400-600-800 (herstel 400m) extensief + loopscholing</v>
      </c>
      <c r="L94" s="151">
        <v>21</v>
      </c>
      <c r="M94" s="127" t="str">
        <f>IF(L94="","",VLOOKUP(L94,invulling!$A$3:$K$99,10,TRUE))</f>
        <v>Baan: 800-600-400-200 -400-600-800 (herstel 400m) extensief + loopscholing</v>
      </c>
      <c r="N94" s="151" t="s">
        <v>1241</v>
      </c>
      <c r="O94" s="127"/>
      <c r="P94" s="158" t="s">
        <v>1211</v>
      </c>
    </row>
    <row r="95" spans="1:16" ht="99" hidden="1" x14ac:dyDescent="0.3">
      <c r="A95" s="140" t="s">
        <v>1024</v>
      </c>
      <c r="B95" s="141">
        <f t="shared" si="4"/>
        <v>45869</v>
      </c>
      <c r="C95" s="142">
        <f t="shared" si="3"/>
        <v>7</v>
      </c>
      <c r="D95" s="149">
        <v>24</v>
      </c>
      <c r="E95" s="127" t="str">
        <f>IF(D95="","",VLOOKUP(D95,invulling!$A$3:$K$99,2,TRUE))</f>
        <v>Baan 300-400-500-600-700-800-900-1000-1200 extensief herstel 200m</v>
      </c>
      <c r="F95" s="149">
        <v>24</v>
      </c>
      <c r="G95" s="127" t="str">
        <f>IF(F95="","",VLOOKUP(F95,invulling!$A$3:$K$99,4,TRUE))</f>
        <v>Baan 300-400-500-600-700-800-900-1000-1200 extensief herstel 200m</v>
      </c>
      <c r="H95" s="151">
        <v>39</v>
      </c>
      <c r="I95" s="127" t="str">
        <f>IF(H95="","",VLOOKUP(H95,invulling!$A$3:$K$99,6,TRUE))</f>
        <v>3 x 16 min climaxloop (4-4-4-4 DL1/DL2/DL3/ TempoDL)) - geen herstel tussendoor (intensief)</v>
      </c>
      <c r="J95" s="151">
        <v>39</v>
      </c>
      <c r="K95" s="127" t="str">
        <f>IF(J95="","",VLOOKUP(J95,invulling!$A$3:$K$99,8,TRUE))</f>
        <v>3 x 16 min climaxloop (4-4-4-4 DL1/DL2/DL3/ TempoDL)) - geen herstel tussendoor (intensief)</v>
      </c>
      <c r="L95" s="151">
        <v>3</v>
      </c>
      <c r="M95" s="127" t="str">
        <f>IF(L95="","",VLOOKUP(L95,invulling!$A$3:$K$99,10,TRUE))</f>
        <v>Duurloop met heuvelaccenten (extensief)</v>
      </c>
      <c r="N95" s="151" t="s">
        <v>1241</v>
      </c>
      <c r="O95" s="127" t="s">
        <v>1241</v>
      </c>
      <c r="P95" s="158" t="s">
        <v>425</v>
      </c>
    </row>
    <row r="96" spans="1:16" ht="19.8" hidden="1" x14ac:dyDescent="0.3">
      <c r="A96" s="155" t="s">
        <v>1026</v>
      </c>
      <c r="B96" s="156">
        <f t="shared" si="4"/>
        <v>45871</v>
      </c>
      <c r="C96" s="155">
        <f t="shared" si="3"/>
        <v>8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7"/>
    </row>
    <row r="97" spans="1:16" ht="90" hidden="1" x14ac:dyDescent="0.3">
      <c r="A97" s="140" t="s">
        <v>1022</v>
      </c>
      <c r="B97" s="141">
        <f t="shared" si="4"/>
        <v>217</v>
      </c>
      <c r="C97" s="142">
        <f t="shared" si="3"/>
        <v>8</v>
      </c>
      <c r="D97" s="149">
        <v>1</v>
      </c>
      <c r="E97" s="127" t="str">
        <f>IF(D97="","",VLOOKUP(D97,invulling!$A$3:$K$99,2,TRUE))</f>
        <v>Vaartspel extensief - invulling door de trainer</v>
      </c>
      <c r="F97" s="149">
        <v>1</v>
      </c>
      <c r="G97" s="127" t="str">
        <f>IF(F97="","",VLOOKUP(F97,invulling!$A$3:$K$99,4,TRUE))</f>
        <v>Vaartspel extensief - invulling door de trainer</v>
      </c>
      <c r="H97" s="151">
        <v>17</v>
      </c>
      <c r="I97" s="127" t="str">
        <f>IF(H97="","",VLOOKUP(H97,invulling!$A$3:$K$99,6,TRUE))</f>
        <v>Baan: 6 x 800m extensief - rust 400m + loopscholing</v>
      </c>
      <c r="J97" s="151">
        <v>17</v>
      </c>
      <c r="K97" s="127" t="str">
        <f>IF(J97="","",VLOOKUP(J97,invulling!$A$3:$K$99,8,TRUE))</f>
        <v>Baan: 6 x 800m extensief - rust 400m + loopscholing</v>
      </c>
      <c r="L97" s="151">
        <v>17</v>
      </c>
      <c r="M97" s="127" t="str">
        <f>IF(L97="","",VLOOKUP(L97,invulling!$A$3:$K$99,10,TRUE))</f>
        <v>Baan: 5 x 800m extensief - rust 400m + loopscholing</v>
      </c>
      <c r="N97" s="151" t="s">
        <v>1241</v>
      </c>
      <c r="O97" s="127"/>
      <c r="P97" s="158" t="s">
        <v>1211</v>
      </c>
    </row>
    <row r="98" spans="1:16" ht="99" hidden="1" x14ac:dyDescent="0.3">
      <c r="A98" s="140" t="s">
        <v>1024</v>
      </c>
      <c r="B98" s="141">
        <f t="shared" si="4"/>
        <v>45876</v>
      </c>
      <c r="C98" s="142">
        <f t="shared" si="3"/>
        <v>8</v>
      </c>
      <c r="D98" s="149">
        <v>21</v>
      </c>
      <c r="E98" s="127" t="str">
        <f>IF(D98="","",VLOOKUP(D98,invulling!$A$3:$K$99,2,TRUE))</f>
        <v>Baan: 1000-800-600-400- 400 - 600-800-1000 (herstel 200m) extensief + loopscholing</v>
      </c>
      <c r="F98" s="149">
        <v>21</v>
      </c>
      <c r="G98" s="127" t="str">
        <f>IF(F98="","",VLOOKUP(F98,invulling!$A$3:$K$99,4,TRUE))</f>
        <v>Baan: 1000-800-600-400- 400 - 600-800-1000 (herstel 200m) extensief + loopscholing</v>
      </c>
      <c r="H98" s="151">
        <v>6</v>
      </c>
      <c r="I98" s="127" t="str">
        <f>IF(H98="","",VLOOKUP(H98,invulling!$A$3:$K$99,6,TRUE))</f>
        <v>Duurloop 75 min extensief (DL2 met 3 x 10 min DL3)</v>
      </c>
      <c r="J98" s="151">
        <v>6</v>
      </c>
      <c r="K98" s="127" t="str">
        <f>IF(J98="","",VLOOKUP(J98,invulling!$A$3:$K$99,8,TRUE))</f>
        <v>Duurloop 75 min extensief (DL2 met 3 x 10 min DL3)</v>
      </c>
      <c r="L98" s="151">
        <v>9</v>
      </c>
      <c r="M98" s="127" t="str">
        <f>IF(L98="","",VLOOKUP(L98,invulling!$A$3:$K$99,10,TRUE))</f>
        <v>Rustige herstelduurloop extensief 75 min (DL 1-2)</v>
      </c>
      <c r="N98" s="151" t="s">
        <v>1241</v>
      </c>
      <c r="O98" s="127" t="s">
        <v>1241</v>
      </c>
      <c r="P98" s="158" t="s">
        <v>425</v>
      </c>
    </row>
    <row r="99" spans="1:16" ht="19.8" hidden="1" x14ac:dyDescent="0.3">
      <c r="A99" s="155" t="s">
        <v>1026</v>
      </c>
      <c r="B99" s="156">
        <f t="shared" si="4"/>
        <v>45878</v>
      </c>
      <c r="C99" s="155">
        <f t="shared" si="3"/>
        <v>8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7"/>
    </row>
    <row r="100" spans="1:16" ht="90" hidden="1" x14ac:dyDescent="0.3">
      <c r="A100" s="140" t="s">
        <v>1022</v>
      </c>
      <c r="B100" s="141">
        <f t="shared" si="4"/>
        <v>224</v>
      </c>
      <c r="C100" s="142">
        <f t="shared" si="3"/>
        <v>8</v>
      </c>
      <c r="D100" s="149">
        <v>41</v>
      </c>
      <c r="E100" s="127" t="str">
        <f>IF(D100="","",VLOOKUP(D100,invulling!$A$3:$K$99,2,TRUE))</f>
        <v>Duurloop 60 min (DL2) met 3 x 10 min TempoDL</v>
      </c>
      <c r="F100" s="149">
        <v>41</v>
      </c>
      <c r="G100" s="127" t="str">
        <f>IF(F100="","",VLOOKUP(F100,invulling!$A$3:$K$99,4,TRUE))</f>
        <v>Duurloop 60 min (DL2) met 3 x 10 min TempoDL</v>
      </c>
      <c r="H100" s="151">
        <v>25</v>
      </c>
      <c r="I100" s="127" t="str">
        <f>IF(H100="","",VLOOKUP(H100,invulling!$A$3:$K$99,6,TRUE))</f>
        <v>Baan extensief - invulling door de trainer (bv spelvormen e.d.)</v>
      </c>
      <c r="J100" s="151">
        <v>25</v>
      </c>
      <c r="K100" s="127" t="str">
        <f>IF(J100="","",VLOOKUP(J100,invulling!$A$3:$K$99,8,TRUE))</f>
        <v>Baan extensief - invulling door de trainer (bv spelvormen e.d.)</v>
      </c>
      <c r="L100" s="151">
        <v>25</v>
      </c>
      <c r="M100" s="127" t="str">
        <f>IF(L100="","",VLOOKUP(L100,invulling!$A$3:$K$99,10,TRUE))</f>
        <v>Baan extensief - invulling door de trainer (bv spelvormen e.d.)</v>
      </c>
      <c r="N100" s="151" t="s">
        <v>1241</v>
      </c>
      <c r="O100" s="127"/>
      <c r="P100" s="158" t="s">
        <v>1211</v>
      </c>
    </row>
    <row r="101" spans="1:16" ht="90" hidden="1" x14ac:dyDescent="0.3">
      <c r="A101" s="140" t="s">
        <v>1024</v>
      </c>
      <c r="B101" s="141">
        <f t="shared" si="4"/>
        <v>45883</v>
      </c>
      <c r="C101" s="142">
        <f t="shared" si="3"/>
        <v>8</v>
      </c>
      <c r="D101" s="149">
        <v>50</v>
      </c>
      <c r="E101" s="127" t="str">
        <f>IF(D101="","",VLOOKUP(D101,invulling!$A$3:$K$99,2,TRUE))</f>
        <v>Baan 12 x 400m intensief (herstel 400m) + loopscholing</v>
      </c>
      <c r="F101" s="149">
        <v>50</v>
      </c>
      <c r="G101" s="127" t="str">
        <f>IF(F101="","",VLOOKUP(F101,invulling!$A$3:$K$99,4,TRUE))</f>
        <v>Baan 12 x 400m intensief (herstel 400m) + loopscholing</v>
      </c>
      <c r="H101" s="151">
        <v>33</v>
      </c>
      <c r="I101" s="127" t="str">
        <f>IF(H101="","",VLOOKUP(H101,invulling!$A$3:$K$99,6,TRUE))</f>
        <v>Climaxloop intensief (5x4 min) herstel 6 min</v>
      </c>
      <c r="J101" s="151">
        <v>33</v>
      </c>
      <c r="K101" s="127" t="str">
        <f>IF(J101="","",VLOOKUP(J101,invulling!$A$3:$K$99,8,TRUE))</f>
        <v>Climaxloop intensief (5x4 min) herstel 6 min</v>
      </c>
      <c r="L101" s="151">
        <v>12</v>
      </c>
      <c r="M101" s="127" t="str">
        <f>IF(L101="","",VLOOKUP(L101,invulling!$A$3:$K$99,10,TRUE))</f>
        <v>Duurloop extensief met tempowisselingen</v>
      </c>
      <c r="N101" s="151" t="s">
        <v>1241</v>
      </c>
      <c r="O101" s="127" t="s">
        <v>1241</v>
      </c>
      <c r="P101" s="158" t="s">
        <v>425</v>
      </c>
    </row>
    <row r="102" spans="1:16" ht="19.8" hidden="1" x14ac:dyDescent="0.3">
      <c r="A102" s="155" t="s">
        <v>1026</v>
      </c>
      <c r="B102" s="156">
        <f t="shared" si="4"/>
        <v>45885</v>
      </c>
      <c r="C102" s="155">
        <f t="shared" si="3"/>
        <v>8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7"/>
    </row>
    <row r="103" spans="1:16" ht="99" hidden="1" x14ac:dyDescent="0.3">
      <c r="A103" s="140" t="s">
        <v>1022</v>
      </c>
      <c r="B103" s="141">
        <f t="shared" si="4"/>
        <v>231</v>
      </c>
      <c r="C103" s="142">
        <f t="shared" si="3"/>
        <v>8</v>
      </c>
      <c r="D103" s="149">
        <v>36</v>
      </c>
      <c r="E103" s="127" t="str">
        <f>IF(D103="","",VLOOKUP(D103,invulling!$A$3:$K$99,2,TRUE))</f>
        <v>Climaxloop intensief 3 x 12 min (4min DL2-4min DL3 - 4 min TempoDL) herstel 8 min</v>
      </c>
      <c r="F103" s="149">
        <v>36</v>
      </c>
      <c r="G103" s="127" t="str">
        <f>IF(F103="","",VLOOKUP(F103,invulling!$A$3:$K$99,4,TRUE))</f>
        <v>Climaxloop intensief 3 x 12 min (4min DL2-4min DL3 - 4 min TempoDL) herstel 8 min</v>
      </c>
      <c r="H103" s="151">
        <v>52</v>
      </c>
      <c r="I103" s="127" t="str">
        <f>IF(H103="","",VLOOKUP(H103,invulling!$A$3:$K$99,6,TRUE))</f>
        <v xml:space="preserve">Baan intensief 4x  (200-300-400) herstel zelfde afstand - loopscholing </v>
      </c>
      <c r="J103" s="151">
        <v>52</v>
      </c>
      <c r="K103" s="127" t="str">
        <f>IF(J103="","",VLOOKUP(J103,invulling!$A$3:$K$99,8,TRUE))</f>
        <v xml:space="preserve">Baan intensief 3x  (200-300-400) herstel zelfde afstand - loopscholing </v>
      </c>
      <c r="L103" s="151">
        <v>52</v>
      </c>
      <c r="M103" s="127" t="str">
        <f>IF(L103="","",VLOOKUP(L103,invulling!$A$3:$K$99,10,TRUE))</f>
        <v xml:space="preserve">Baan intensief 3x  (200-300-400) herstel zelfde afstand - loopscholing </v>
      </c>
      <c r="N103" s="151" t="s">
        <v>1241</v>
      </c>
      <c r="O103" s="127"/>
      <c r="P103" s="158" t="s">
        <v>1211</v>
      </c>
    </row>
    <row r="104" spans="1:16" ht="90" hidden="1" x14ac:dyDescent="0.3">
      <c r="A104" s="140" t="s">
        <v>1024</v>
      </c>
      <c r="B104" s="141">
        <f t="shared" si="4"/>
        <v>45890</v>
      </c>
      <c r="C104" s="142">
        <f t="shared" si="3"/>
        <v>8</v>
      </c>
      <c r="D104" s="149">
        <v>52</v>
      </c>
      <c r="E104" s="127" t="str">
        <f>IF(D104="","",VLOOKUP(D104,invulling!$A$3:$K$99,2,TRUE))</f>
        <v xml:space="preserve">Baan intensief 5x  (200-300-400) herstel zelfde afstand - loopscholing </v>
      </c>
      <c r="F104" s="149">
        <v>52</v>
      </c>
      <c r="G104" s="127" t="str">
        <f>IF(F104="","",VLOOKUP(F104,invulling!$A$3:$K$99,4,TRUE))</f>
        <v xml:space="preserve">Baan intensief 5x  (200-300-400) herstel zelfde afstand - loopscholing </v>
      </c>
      <c r="H104" s="151">
        <v>40</v>
      </c>
      <c r="I104" s="127" t="str">
        <f>IF(H104="","",VLOOKUP(H104,invulling!$A$3:$K$99,6,TRUE))</f>
        <v>Tempoloopjes intensief 3 x (2-3-4min) herstel in serie 3 min tussen series 5 min</v>
      </c>
      <c r="J104" s="151">
        <v>40</v>
      </c>
      <c r="K104" s="127" t="str">
        <f>IF(J104="","",VLOOKUP(J104,invulling!$A$3:$K$99,8,TRUE))</f>
        <v>Tempoloopjes intensief 3 x (2-3-4min) herstel in serie 3 min tussen series 5 min</v>
      </c>
      <c r="L104" s="151">
        <v>12</v>
      </c>
      <c r="M104" s="127" t="str">
        <f>IF(L104="","",VLOOKUP(L104,invulling!$A$3:$K$99,10,TRUE))</f>
        <v>Duurloop extensief met tempowisselingen</v>
      </c>
      <c r="N104" s="151" t="s">
        <v>1241</v>
      </c>
      <c r="O104" s="127" t="s">
        <v>1241</v>
      </c>
      <c r="P104" s="158" t="s">
        <v>425</v>
      </c>
    </row>
    <row r="105" spans="1:16" ht="19.8" hidden="1" x14ac:dyDescent="0.3">
      <c r="A105" s="155" t="s">
        <v>1026</v>
      </c>
      <c r="B105" s="156">
        <f t="shared" si="4"/>
        <v>45892</v>
      </c>
      <c r="C105" s="155">
        <f t="shared" si="3"/>
        <v>8</v>
      </c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7"/>
    </row>
    <row r="106" spans="1:16" ht="90" hidden="1" x14ac:dyDescent="0.3">
      <c r="A106" s="140" t="s">
        <v>1022</v>
      </c>
      <c r="B106" s="141">
        <f t="shared" si="4"/>
        <v>238</v>
      </c>
      <c r="C106" s="142">
        <f t="shared" si="3"/>
        <v>8</v>
      </c>
      <c r="D106" s="149">
        <v>32</v>
      </c>
      <c r="E106" s="127" t="str">
        <f>IF(D106="","",VLOOKUP(D106,invulling!$A$3:$K$99,2,TRUE))</f>
        <v>Heuvel kracht / snelheid intensief (invulling door de trainer)</v>
      </c>
      <c r="F106" s="149">
        <v>32</v>
      </c>
      <c r="G106" s="127" t="str">
        <f>IF(F106="","",VLOOKUP(F106,invulling!$A$3:$K$99,4,TRUE))</f>
        <v>Heuvel kracht / snelheid intensief (invulling door de trainer)</v>
      </c>
      <c r="H106" s="151">
        <v>23</v>
      </c>
      <c r="I106" s="127" t="str">
        <f>IF(H106="","",VLOOKUP(H106,invulling!$A$3:$K$99,6,TRUE))</f>
        <v>Baan 3 x 600 - 800 - 1000(2x) extensief herstel 400m + loopscholing</v>
      </c>
      <c r="J106" s="151">
        <v>23</v>
      </c>
      <c r="K106" s="127" t="str">
        <f>IF(J106="","",VLOOKUP(J106,invulling!$A$3:$K$99,8,TRUE))</f>
        <v>Baan 2 x 600 - 800 - 1000 extensief herstel 400m + loopscholing</v>
      </c>
      <c r="L106" s="151">
        <v>23</v>
      </c>
      <c r="M106" s="127" t="str">
        <f>IF(L106="","",VLOOKUP(L106,invulling!$A$3:$K$99,10,TRUE))</f>
        <v>Baan 2 x 600 - 800 - 1000 extensief herstel 400m + loopscholing</v>
      </c>
      <c r="N106" s="151" t="s">
        <v>1241</v>
      </c>
      <c r="O106" s="127"/>
      <c r="P106" s="158" t="s">
        <v>1211</v>
      </c>
    </row>
    <row r="107" spans="1:16" ht="99" hidden="1" x14ac:dyDescent="0.3">
      <c r="A107" s="140" t="s">
        <v>1024</v>
      </c>
      <c r="B107" s="141">
        <f t="shared" si="4"/>
        <v>45897</v>
      </c>
      <c r="C107" s="142">
        <f t="shared" si="3"/>
        <v>8</v>
      </c>
      <c r="D107" s="149">
        <v>53</v>
      </c>
      <c r="E107" s="127" t="str">
        <f>IF(D107="","",VLOOKUP(D107,invulling!$A$3:$K$99,2,TRUE))</f>
        <v>Baan intensief circuittraining - krachtoefeningen in combinatie met korte afstanden</v>
      </c>
      <c r="F107" s="149">
        <v>53</v>
      </c>
      <c r="G107" s="127" t="str">
        <f>IF(F107="","",VLOOKUP(F107,invulling!$A$3:$K$99,4,TRUE))</f>
        <v>Baan intensief circuittraining - krachtoefeningen in combinatie met korte afstanden</v>
      </c>
      <c r="H107" s="151">
        <v>30</v>
      </c>
      <c r="I107" s="127" t="str">
        <f>IF(H107="","",VLOOKUP(H107,invulling!$A$3:$K$99,6,TRUE))</f>
        <v>Vaartspel intensief - invulling door de trainer</v>
      </c>
      <c r="J107" s="151">
        <v>30</v>
      </c>
      <c r="K107" s="127" t="str">
        <f>IF(J107="","",VLOOKUP(J107,invulling!$A$3:$K$99,8,TRUE))</f>
        <v>Vaartspel intensief - invulling door de trainer</v>
      </c>
      <c r="L107" s="151">
        <v>30</v>
      </c>
      <c r="M107" s="127" t="str">
        <f>IF(L107="","",VLOOKUP(L107,invulling!$A$3:$K$99,10,TRUE))</f>
        <v>Vaartspel intensief - invulling door de trainer</v>
      </c>
      <c r="N107" s="151" t="s">
        <v>1241</v>
      </c>
      <c r="O107" s="127" t="s">
        <v>1241</v>
      </c>
      <c r="P107" s="158" t="s">
        <v>425</v>
      </c>
    </row>
    <row r="108" spans="1:16" ht="19.8" hidden="1" x14ac:dyDescent="0.3">
      <c r="A108" s="155" t="s">
        <v>1026</v>
      </c>
      <c r="B108" s="156">
        <f t="shared" si="4"/>
        <v>45899</v>
      </c>
      <c r="C108" s="155">
        <f t="shared" si="3"/>
        <v>8</v>
      </c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7"/>
    </row>
    <row r="109" spans="1:16" ht="99" hidden="1" x14ac:dyDescent="0.3">
      <c r="A109" s="140" t="s">
        <v>1022</v>
      </c>
      <c r="B109" s="141">
        <f t="shared" si="4"/>
        <v>245</v>
      </c>
      <c r="C109" s="142">
        <f t="shared" si="3"/>
        <v>9</v>
      </c>
      <c r="D109" s="149">
        <v>1</v>
      </c>
      <c r="E109" s="127" t="str">
        <f>IF(D109="","",VLOOKUP(D109,invulling!$A$3:$K$99,2,TRUE))</f>
        <v>Vaartspel extensief - invulling door de trainer</v>
      </c>
      <c r="F109" s="149">
        <v>1</v>
      </c>
      <c r="G109" s="127" t="str">
        <f>IF(F109="","",VLOOKUP(F109,invulling!$A$3:$K$99,4,TRUE))</f>
        <v>Vaartspel extensief - invulling door de trainer</v>
      </c>
      <c r="H109" s="151">
        <v>53</v>
      </c>
      <c r="I109" s="127" t="str">
        <f>IF(H109="","",VLOOKUP(H109,invulling!$A$3:$K$99,6,TRUE))</f>
        <v>Baan intensief circuittraining - krachtoefeningen in combinatie met korte afstanden</v>
      </c>
      <c r="J109" s="151">
        <v>53</v>
      </c>
      <c r="K109" s="127" t="str">
        <f>IF(J109="","",VLOOKUP(J109,invulling!$A$3:$K$99,8,TRUE))</f>
        <v>Baan intensief circuittraining - krachtoefeningen in combinatie met korte afstanden</v>
      </c>
      <c r="L109" s="151">
        <v>53</v>
      </c>
      <c r="M109" s="127" t="str">
        <f>IF(L109="","",VLOOKUP(L109,invulling!$A$3:$K$99,10,TRUE))</f>
        <v>Baan intensief circuittraining - krachtoefeningen in combinatie met korte afstanden</v>
      </c>
      <c r="N109" s="151" t="s">
        <v>1241</v>
      </c>
      <c r="O109" s="127"/>
      <c r="P109" s="158" t="s">
        <v>1211</v>
      </c>
    </row>
    <row r="110" spans="1:16" ht="90" hidden="1" x14ac:dyDescent="0.3">
      <c r="A110" s="140" t="s">
        <v>1024</v>
      </c>
      <c r="B110" s="141">
        <f t="shared" si="4"/>
        <v>45904</v>
      </c>
      <c r="C110" s="142">
        <f t="shared" si="3"/>
        <v>9</v>
      </c>
      <c r="D110" s="149">
        <v>55</v>
      </c>
      <c r="E110" s="127" t="str">
        <f>IF(D110="","",VLOOKUP(D110,invulling!$A$3:$K$99,2,TRUE))</f>
        <v>Baan mix int/ext: 4 x (400 int / 800 ext (rust 400) incl loopscholing</v>
      </c>
      <c r="F110" s="149">
        <v>55</v>
      </c>
      <c r="G110" s="127" t="str">
        <f>IF(F110="","",VLOOKUP(F110,invulling!$A$3:$K$99,4,TRUE))</f>
        <v>Baan mix int/ext: 4 x (400 int / 800 ext (rust 400) incl loopscholing</v>
      </c>
      <c r="H110" s="151">
        <v>10</v>
      </c>
      <c r="I110" s="127" t="str">
        <f>IF(H110="","",VLOOKUP(H110,invulling!$A$3:$K$99,6,TRUE))</f>
        <v>3 x 15 min climaxloop (5-5-5 DL1/DL2/DL3) - geen herstel tussendoor (extensief)</v>
      </c>
      <c r="J110" s="151">
        <v>10</v>
      </c>
      <c r="K110" s="127" t="str">
        <f>IF(J110="","",VLOOKUP(J110,invulling!$A$3:$K$99,8,TRUE))</f>
        <v>3 x 15 min climaxloop (5-5-5 DL1/DL2/DL3) - geen herstel tussendoor (extensief)</v>
      </c>
      <c r="L110" s="151">
        <v>7</v>
      </c>
      <c r="M110" s="127" t="str">
        <f>IF(L110="","",VLOOKUP(L110,invulling!$A$3:$K$99,10,TRUE))</f>
        <v>Climaxloop extensief 3 x 12 min (4 min DL1; 4 min DL2; 4 min DL3) herstel 6 min</v>
      </c>
      <c r="N110" s="151" t="s">
        <v>1241</v>
      </c>
      <c r="O110" s="127" t="s">
        <v>1241</v>
      </c>
      <c r="P110" s="158" t="s">
        <v>425</v>
      </c>
    </row>
    <row r="111" spans="1:16" ht="19.8" hidden="1" x14ac:dyDescent="0.3">
      <c r="A111" s="155" t="s">
        <v>1026</v>
      </c>
      <c r="B111" s="156">
        <f t="shared" si="4"/>
        <v>45906</v>
      </c>
      <c r="C111" s="155">
        <f t="shared" si="3"/>
        <v>9</v>
      </c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7"/>
    </row>
    <row r="112" spans="1:16" ht="90" hidden="1" x14ac:dyDescent="0.3">
      <c r="A112" s="140" t="s">
        <v>1022</v>
      </c>
      <c r="B112" s="141">
        <f t="shared" si="4"/>
        <v>252</v>
      </c>
      <c r="C112" s="142">
        <f t="shared" si="3"/>
        <v>9</v>
      </c>
      <c r="D112" s="149">
        <v>4</v>
      </c>
      <c r="E112" s="127" t="str">
        <f>IF(D112="","",VLOOKUP(D112,invulling!$A$3:$K$99,2,TRUE))</f>
        <v>Climaxloop 5 x 6 min extensief (DL1 - DL2 - DL3 tempo - herstel 3 min)</v>
      </c>
      <c r="F112" s="149">
        <v>4</v>
      </c>
      <c r="G112" s="127" t="str">
        <f>IF(F112="","",VLOOKUP(F112,invulling!$A$3:$K$99,4,TRUE))</f>
        <v>Climaxloop 5 x 6 min extensief (DL1 - DL2 - DL3 tempo - herstel 3 min)</v>
      </c>
      <c r="H112" s="151">
        <v>23</v>
      </c>
      <c r="I112" s="127" t="str">
        <f>IF(H112="","",VLOOKUP(H112,invulling!$A$3:$K$99,6,TRUE))</f>
        <v>Baan 3 x 600 - 800 - 1000(2x) extensief herstel 400m + loopscholing</v>
      </c>
      <c r="J112" s="151">
        <v>23</v>
      </c>
      <c r="K112" s="127" t="str">
        <f>IF(J112="","",VLOOKUP(J112,invulling!$A$3:$K$99,8,TRUE))</f>
        <v>Baan 2 x 600 - 800 - 1000 extensief herstel 400m + loopscholing</v>
      </c>
      <c r="L112" s="151">
        <v>23</v>
      </c>
      <c r="M112" s="127" t="str">
        <f>IF(L112="","",VLOOKUP(L112,invulling!$A$3:$K$99,10,TRUE))</f>
        <v>Baan 2 x 600 - 800 - 1000 extensief herstel 400m + loopscholing</v>
      </c>
      <c r="N112" s="151" t="s">
        <v>1241</v>
      </c>
      <c r="O112" s="127"/>
      <c r="P112" s="158" t="s">
        <v>1211</v>
      </c>
    </row>
    <row r="113" spans="1:16" ht="90" hidden="1" x14ac:dyDescent="0.3">
      <c r="A113" s="140" t="s">
        <v>1024</v>
      </c>
      <c r="B113" s="141">
        <f t="shared" si="4"/>
        <v>45911</v>
      </c>
      <c r="C113" s="142">
        <f t="shared" si="3"/>
        <v>9</v>
      </c>
      <c r="D113" s="149">
        <v>16</v>
      </c>
      <c r="E113" s="127" t="str">
        <f>IF(D113="","",VLOOKUP(D113,invulling!$A$3:$K$99,2,TRUE))</f>
        <v>Baan: 15 x 400m extensief (herstel 200m) / loopscholing</v>
      </c>
      <c r="F113" s="149">
        <v>16</v>
      </c>
      <c r="G113" s="127" t="str">
        <f>IF(F113="","",VLOOKUP(F113,invulling!$A$3:$K$99,4,TRUE))</f>
        <v>Baan: 15 x 400m extensief (herstel 200m) / loopscholing</v>
      </c>
      <c r="H113" s="151">
        <v>4</v>
      </c>
      <c r="I113" s="127" t="str">
        <f>IF(H113="","",VLOOKUP(H113,invulling!$A$3:$K$99,6,TRUE))</f>
        <v>Climaxloop 5 x 6 min extensief (DL1 - DL2 - DL3 tempo - herstel 4 min)</v>
      </c>
      <c r="J113" s="151">
        <v>4</v>
      </c>
      <c r="K113" s="127" t="str">
        <f>IF(J113="","",VLOOKUP(J113,invulling!$A$3:$K$99,8,TRUE))</f>
        <v>Climaxloop 4 x 6 min extensief (DL1 - DL2 - DL3 tempo - herstel 4 min)</v>
      </c>
      <c r="L113" s="151">
        <v>4</v>
      </c>
      <c r="M113" s="127" t="str">
        <f>IF(L113="","",VLOOKUP(L113,invulling!$A$3:$K$99,10,TRUE))</f>
        <v>Climaxloop 3 x 6 min extensief (DL1 - DL2 - DL3 tempo - herstel 4 min)</v>
      </c>
      <c r="N113" s="151" t="s">
        <v>1241</v>
      </c>
      <c r="O113" s="127" t="s">
        <v>1241</v>
      </c>
      <c r="P113" s="158" t="s">
        <v>425</v>
      </c>
    </row>
    <row r="114" spans="1:16" ht="19.8" hidden="1" x14ac:dyDescent="0.3">
      <c r="A114" s="155" t="s">
        <v>1026</v>
      </c>
      <c r="B114" s="156">
        <f t="shared" si="4"/>
        <v>45913</v>
      </c>
      <c r="C114" s="155">
        <f t="shared" si="3"/>
        <v>9</v>
      </c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7"/>
    </row>
    <row r="115" spans="1:16" ht="90" hidden="1" x14ac:dyDescent="0.3">
      <c r="A115" s="140" t="s">
        <v>1022</v>
      </c>
      <c r="B115" s="141">
        <f t="shared" si="4"/>
        <v>259</v>
      </c>
      <c r="C115" s="142">
        <f t="shared" si="3"/>
        <v>9</v>
      </c>
      <c r="D115" s="149">
        <v>3</v>
      </c>
      <c r="E115" s="127" t="str">
        <f>IF(D115="","",VLOOKUP(D115,invulling!$A$3:$K$99,2,TRUE))</f>
        <v>Heuvel duur extensief (invulling door de trainer)</v>
      </c>
      <c r="F115" s="149">
        <v>3</v>
      </c>
      <c r="G115" s="127" t="str">
        <f>IF(F115="","",VLOOKUP(F115,invulling!$A$3:$K$99,4,TRUE))</f>
        <v>Heuvel duur extensief (invulling door de trainer)</v>
      </c>
      <c r="H115" s="151">
        <v>57</v>
      </c>
      <c r="I115" s="127" t="str">
        <f>IF(H115="","",VLOOKUP(H115,invulling!$A$3:$K$99,6,TRUE))</f>
        <v xml:space="preserve">3 x 5 min.dl2 plus 6 min. Tempo hp 5 min. </v>
      </c>
      <c r="J115" s="151">
        <v>57</v>
      </c>
      <c r="K115" s="127" t="str">
        <f>IF(J115="","",VLOOKUP(J115,invulling!$A$3:$K$99,8,TRUE))</f>
        <v xml:space="preserve">3 x 5 min.dl2 plus 6 min. Tempo hp 5 min. </v>
      </c>
      <c r="L115" s="151">
        <v>57</v>
      </c>
      <c r="M115" s="127" t="str">
        <f>IF(L115="","",VLOOKUP(L115,invulling!$A$3:$K$99,10,TRUE))</f>
        <v>3x 4 min, dl2 plus 5 min. Tempo hp 6 min.</v>
      </c>
      <c r="N115" s="151" t="s">
        <v>1241</v>
      </c>
      <c r="O115" s="127"/>
      <c r="P115" s="158" t="s">
        <v>1211</v>
      </c>
    </row>
    <row r="116" spans="1:16" ht="90" hidden="1" x14ac:dyDescent="0.3">
      <c r="A116" s="140" t="s">
        <v>1024</v>
      </c>
      <c r="B116" s="141">
        <f t="shared" si="4"/>
        <v>45918</v>
      </c>
      <c r="C116" s="142">
        <f t="shared" si="3"/>
        <v>9</v>
      </c>
      <c r="D116" s="149">
        <v>15</v>
      </c>
      <c r="E116" s="127" t="str">
        <f>IF(D116="","",VLOOKUP(D116,invulling!$A$3:$K$99,2,TRUE))</f>
        <v>Baan: 800 - 1200 - 1600 - 1200 - 800 (rust 400m) extensief</v>
      </c>
      <c r="F116" s="149">
        <v>15</v>
      </c>
      <c r="G116" s="127" t="str">
        <f>IF(F116="","",VLOOKUP(F116,invulling!$A$3:$K$99,4,TRUE))</f>
        <v>Baan: 800 - 1200 - 1600 - 1200 - 800 (rust 400m) extensief</v>
      </c>
      <c r="H116" s="151">
        <v>6</v>
      </c>
      <c r="I116" s="127" t="str">
        <f>IF(H116="","",VLOOKUP(H116,invulling!$A$3:$K$99,6,TRUE))</f>
        <v>Duurloop 75 min extensief (DL2 met 3 x 10 min DL3)</v>
      </c>
      <c r="J116" s="151">
        <v>6</v>
      </c>
      <c r="K116" s="127" t="str">
        <f>IF(J116="","",VLOOKUP(J116,invulling!$A$3:$K$99,8,TRUE))</f>
        <v>Duurloop 75 min extensief (DL2 met 3 x 10 min DL3)</v>
      </c>
      <c r="L116" s="151">
        <v>2</v>
      </c>
      <c r="M116" s="127" t="str">
        <f>IF(L116="","",VLOOKUP(L116,invulling!$A$3:$K$99,10,TRUE))</f>
        <v>Biessum 4 x 1000 m extensief / elke 9 min starten</v>
      </c>
      <c r="N116" s="151" t="s">
        <v>1241</v>
      </c>
      <c r="O116" s="127" t="s">
        <v>1241</v>
      </c>
      <c r="P116" s="158" t="s">
        <v>425</v>
      </c>
    </row>
    <row r="117" spans="1:16" ht="19.8" hidden="1" x14ac:dyDescent="0.3">
      <c r="A117" s="155" t="s">
        <v>1026</v>
      </c>
      <c r="B117" s="156">
        <f t="shared" si="4"/>
        <v>45920</v>
      </c>
      <c r="C117" s="155">
        <f t="shared" si="3"/>
        <v>9</v>
      </c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7"/>
    </row>
    <row r="118" spans="1:16" ht="90" hidden="1" x14ac:dyDescent="0.3">
      <c r="A118" s="140" t="s">
        <v>1022</v>
      </c>
      <c r="B118" s="141">
        <f t="shared" si="4"/>
        <v>266</v>
      </c>
      <c r="C118" s="142">
        <f t="shared" si="3"/>
        <v>9</v>
      </c>
      <c r="D118" s="149">
        <v>40</v>
      </c>
      <c r="E118" s="127" t="str">
        <f>IF(D118="","",VLOOKUP(D118,invulling!$A$3:$K$99,2,TRUE))</f>
        <v>Tempoloopjes intensief 3 x (2-3-4min) herstel in serie 3 min tussen series 5 min</v>
      </c>
      <c r="F118" s="149">
        <v>40</v>
      </c>
      <c r="G118" s="127" t="str">
        <f>IF(F118="","",VLOOKUP(F118,invulling!$A$3:$K$99,4,TRUE))</f>
        <v>Tempoloopjes intensief 3 x (2-3-4min) herstel in serie 3 min tussen series 5 min</v>
      </c>
      <c r="H118" s="151">
        <v>50</v>
      </c>
      <c r="I118" s="127" t="str">
        <f>IF(H118="","",VLOOKUP(H118,invulling!$A$3:$K$99,6,TRUE))</f>
        <v>Baan 10 x 400m intensief (herstel 400m)  + loopscholing</v>
      </c>
      <c r="J118" s="151">
        <v>50</v>
      </c>
      <c r="K118" s="127" t="str">
        <f>IF(J118="","",VLOOKUP(J118,invulling!$A$3:$K$99,8,TRUE))</f>
        <v>Baan 10 x 400m intensief (herstel 400m)  + loopscholing</v>
      </c>
      <c r="L118" s="151">
        <v>50</v>
      </c>
      <c r="M118" s="127" t="str">
        <f>IF(L118="","",VLOOKUP(L118,invulling!$A$3:$K$99,10,TRUE))</f>
        <v>Baan 8 x 400m intensief (herstel 400m)  + loopscholing</v>
      </c>
      <c r="N118" s="151" t="s">
        <v>1241</v>
      </c>
      <c r="O118" s="127"/>
      <c r="P118" s="158" t="s">
        <v>1211</v>
      </c>
    </row>
    <row r="119" spans="1:16" ht="90" hidden="1" x14ac:dyDescent="0.3">
      <c r="A119" s="140" t="s">
        <v>1024</v>
      </c>
      <c r="B119" s="141">
        <f t="shared" si="4"/>
        <v>45925</v>
      </c>
      <c r="C119" s="142">
        <v>10</v>
      </c>
      <c r="D119" s="149">
        <v>49</v>
      </c>
      <c r="E119" s="127" t="str">
        <f>IF(D119="","",VLOOKUP(D119,invulling!$A$3:$K$99,2,TRUE))</f>
        <v>Baan 8 x 600 intenief (herstel 600m) + loopscholing</v>
      </c>
      <c r="F119" s="149">
        <v>49</v>
      </c>
      <c r="G119" s="127" t="str">
        <f>IF(F119="","",VLOOKUP(F119,invulling!$A$3:$K$99,4,TRUE))</f>
        <v>Baan 8 x 600 intenief (herstel 600m) + loopscholing</v>
      </c>
      <c r="H119" s="151">
        <v>32</v>
      </c>
      <c r="I119" s="127" t="str">
        <f>IF(H119="","",VLOOKUP(H119,invulling!$A$3:$K$99,6,TRUE))</f>
        <v>Heuvel kracht / snelheid intensief (invulling door de trainer)</v>
      </c>
      <c r="J119" s="151">
        <v>32</v>
      </c>
      <c r="K119" s="127" t="str">
        <f>IF(J119="","",VLOOKUP(J119,invulling!$A$3:$K$99,8,TRUE))</f>
        <v>Heuvel kracht / snelheid intensief (invulling door de trainer)</v>
      </c>
      <c r="L119" s="151">
        <v>40</v>
      </c>
      <c r="M119" s="127" t="str">
        <f>IF(L119="","",VLOOKUP(L119,invulling!$A$3:$K$99,10,TRUE))</f>
        <v>Tempoloopjes intensief 3 x (2-3-4min) herstel in serie 3 min tussen series 5 min</v>
      </c>
      <c r="N119" s="151" t="s">
        <v>1241</v>
      </c>
      <c r="O119" s="127" t="s">
        <v>1241</v>
      </c>
      <c r="P119" s="158" t="s">
        <v>425</v>
      </c>
    </row>
    <row r="120" spans="1:16" ht="19.8" hidden="1" x14ac:dyDescent="0.3">
      <c r="A120" s="155" t="s">
        <v>1026</v>
      </c>
      <c r="B120" s="156">
        <f t="shared" si="4"/>
        <v>45927</v>
      </c>
      <c r="C120" s="155">
        <f t="shared" si="3"/>
        <v>9</v>
      </c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7"/>
    </row>
    <row r="121" spans="1:16" ht="99" hidden="1" x14ac:dyDescent="0.3">
      <c r="A121" s="140" t="s">
        <v>1022</v>
      </c>
      <c r="B121" s="141">
        <f t="shared" si="4"/>
        <v>273</v>
      </c>
      <c r="C121" s="142">
        <f t="shared" si="3"/>
        <v>9</v>
      </c>
      <c r="D121" s="149">
        <v>31</v>
      </c>
      <c r="E121" s="127" t="str">
        <f>IF(D121="","",VLOOKUP(D121,invulling!$A$3:$K$99,2,TRUE))</f>
        <v>Biesum 5 x 1000 m intensief / elke 9 min starten</v>
      </c>
      <c r="F121" s="149">
        <v>31</v>
      </c>
      <c r="G121" s="127" t="str">
        <f>IF(F121="","",VLOOKUP(F121,invulling!$A$3:$K$99,4,TRUE))</f>
        <v>Biesum 5 x 1000 m intensief / elke 9 min starten</v>
      </c>
      <c r="H121" s="151">
        <v>51</v>
      </c>
      <c r="I121" s="127" t="str">
        <f>IF(H121="","",VLOOKUP(H121,invulling!$A$3:$K$99,6,TRUE))</f>
        <v xml:space="preserve">Baan intensief 400-600-800-800-600-400 herstel zelfde afstand + loopscholing </v>
      </c>
      <c r="J121" s="151">
        <v>51</v>
      </c>
      <c r="K121" s="127" t="str">
        <f>IF(J121="","",VLOOKUP(J121,invulling!$A$3:$K$99,8,TRUE))</f>
        <v xml:space="preserve">Baan intensief 400-600-800-800-600-400 herstel zelfde afstand + loopscholing </v>
      </c>
      <c r="L121" s="151">
        <v>39</v>
      </c>
      <c r="M121" s="127" t="str">
        <f>IF(L121="","",VLOOKUP(L121,invulling!$A$3:$K$99,10,TRUE))</f>
        <v>3 x 12 min climaxloop (3-3-3-3 DL1/DL2/DL3/ TempoDL)) - geen herstel tussendoor (intensief)</v>
      </c>
      <c r="N121" s="151" t="s">
        <v>1241</v>
      </c>
      <c r="O121" s="127"/>
      <c r="P121" s="158" t="s">
        <v>1211</v>
      </c>
    </row>
    <row r="122" spans="1:16" ht="99" hidden="1" x14ac:dyDescent="0.3">
      <c r="A122" s="140" t="s">
        <v>1024</v>
      </c>
      <c r="B122" s="141">
        <f t="shared" si="4"/>
        <v>45932</v>
      </c>
      <c r="C122" s="142">
        <f t="shared" si="3"/>
        <v>10</v>
      </c>
      <c r="D122" s="149">
        <v>52</v>
      </c>
      <c r="E122" s="127" t="str">
        <f>IF(D122="","",VLOOKUP(D122,invulling!$A$3:$K$99,2,TRUE))</f>
        <v xml:space="preserve">Baan intensief 5x  (200-300-400) herstel zelfde afstand - loopscholing </v>
      </c>
      <c r="F122" s="149">
        <v>52</v>
      </c>
      <c r="G122" s="127" t="str">
        <f>IF(F122="","",VLOOKUP(F122,invulling!$A$3:$K$99,4,TRUE))</f>
        <v xml:space="preserve">Baan intensief 5x  (200-300-400) herstel zelfde afstand - loopscholing </v>
      </c>
      <c r="H122" s="151">
        <v>39</v>
      </c>
      <c r="I122" s="127" t="str">
        <f>IF(H122="","",VLOOKUP(H122,invulling!$A$3:$K$99,6,TRUE))</f>
        <v>3 x 16 min climaxloop (4-4-4-4 DL1/DL2/DL3/ TempoDL)) - geen herstel tussendoor (intensief)</v>
      </c>
      <c r="J122" s="151">
        <v>39</v>
      </c>
      <c r="K122" s="127" t="str">
        <f>IF(J122="","",VLOOKUP(J122,invulling!$A$3:$K$99,8,TRUE))</f>
        <v>3 x 16 min climaxloop (4-4-4-4 DL1/DL2/DL3/ TempoDL)) - geen herstel tussendoor (intensief)</v>
      </c>
      <c r="L122" s="151">
        <v>34</v>
      </c>
      <c r="M122" s="127" t="str">
        <f>IF(L122="","",VLOOKUP(L122,invulling!$A$3:$K$99,10,TRUE))</f>
        <v>Pyramideloop intensief 3-4-5-5-4-3 (herstel 5 min)</v>
      </c>
      <c r="N122" s="151" t="s">
        <v>1241</v>
      </c>
      <c r="O122" s="127" t="s">
        <v>1241</v>
      </c>
      <c r="P122" s="158" t="s">
        <v>425</v>
      </c>
    </row>
    <row r="123" spans="1:16" ht="19.8" hidden="1" x14ac:dyDescent="0.3">
      <c r="A123" s="155" t="s">
        <v>1026</v>
      </c>
      <c r="B123" s="156">
        <f t="shared" si="4"/>
        <v>45934</v>
      </c>
      <c r="C123" s="155">
        <f t="shared" si="3"/>
        <v>10</v>
      </c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7"/>
    </row>
    <row r="124" spans="1:16" ht="90" hidden="1" x14ac:dyDescent="0.3">
      <c r="A124" s="140" t="s">
        <v>1022</v>
      </c>
      <c r="B124" s="141">
        <f t="shared" si="4"/>
        <v>280</v>
      </c>
      <c r="C124" s="142">
        <f t="shared" si="3"/>
        <v>10</v>
      </c>
      <c r="D124" s="149">
        <v>7</v>
      </c>
      <c r="E124" s="127" t="str">
        <f>IF(D124="","",VLOOKUP(D124,invulling!$A$3:$K$99,2,TRUE))</f>
        <v>Climaxloop extensief 3 x 15 min (5 min DL1; 5 min DL2; 5 min DL3) herstel 5 min</v>
      </c>
      <c r="F124" s="149">
        <v>7</v>
      </c>
      <c r="G124" s="127" t="str">
        <f>IF(F124="","",VLOOKUP(F124,invulling!$A$3:$K$99,4,TRUE))</f>
        <v>Climaxloop extensief 3 x 15 min (5 min DL1; 5 min DL2; 5 min DL3) herstel 5 min</v>
      </c>
      <c r="H124" s="151">
        <v>34</v>
      </c>
      <c r="I124" s="127" t="str">
        <f>IF(H124="","",VLOOKUP(H124,invulling!$A$3:$K$99,6,TRUE))</f>
        <v>Pyramideloop intensief 3-4-5-5-4-3 (herstel 5 min)</v>
      </c>
      <c r="J124" s="151">
        <v>34</v>
      </c>
      <c r="K124" s="127" t="str">
        <f>IF(J124="","",VLOOKUP(J124,invulling!$A$3:$K$99,8,TRUE))</f>
        <v>Pyramideloop intensief 3-4-5-5-4-3 (herstel 5 min)</v>
      </c>
      <c r="L124" s="151">
        <v>23</v>
      </c>
      <c r="M124" s="127" t="str">
        <f>IF(L124="","",VLOOKUP(L124,invulling!$A$3:$K$99,10,TRUE))</f>
        <v>Baan 2 x 600 - 800 - 1000 extensief herstel 400m + loopscholing</v>
      </c>
      <c r="N124" s="151" t="s">
        <v>1241</v>
      </c>
      <c r="O124" s="127"/>
      <c r="P124" s="158" t="s">
        <v>1211</v>
      </c>
    </row>
    <row r="125" spans="1:16" ht="90" hidden="1" x14ac:dyDescent="0.3">
      <c r="A125" s="140" t="s">
        <v>1024</v>
      </c>
      <c r="B125" s="141">
        <f t="shared" si="4"/>
        <v>45939</v>
      </c>
      <c r="C125" s="142">
        <f t="shared" si="3"/>
        <v>10</v>
      </c>
      <c r="D125" s="149">
        <v>17</v>
      </c>
      <c r="E125" s="127" t="str">
        <f>IF(D125="","",VLOOKUP(D125,invulling!$A$3:$K$99,2,TRUE))</f>
        <v>Baan: 8 x 800m extensief - rust 400m + loopscholing</v>
      </c>
      <c r="F125" s="149">
        <v>17</v>
      </c>
      <c r="G125" s="127" t="str">
        <f>IF(F125="","",VLOOKUP(F125,invulling!$A$3:$K$99,4,TRUE))</f>
        <v>Baan: 7 x 800m extensief - rust 400m + loopscholing</v>
      </c>
      <c r="H125" s="151">
        <v>10</v>
      </c>
      <c r="I125" s="127" t="str">
        <f>IF(H125="","",VLOOKUP(H125,invulling!$A$3:$K$99,6,TRUE))</f>
        <v>3 x 15 min climaxloop (5-5-5 DL1/DL2/DL3) - geen herstel tussendoor (extensief)</v>
      </c>
      <c r="J125" s="151">
        <v>10</v>
      </c>
      <c r="K125" s="127" t="str">
        <f>IF(J125="","",VLOOKUP(J125,invulling!$A$3:$K$99,8,TRUE))</f>
        <v>3 x 15 min climaxloop (5-5-5 DL1/DL2/DL3) - geen herstel tussendoor (extensief)</v>
      </c>
      <c r="L125" s="151">
        <v>7</v>
      </c>
      <c r="M125" s="127" t="str">
        <f>IF(L125="","",VLOOKUP(L125,invulling!$A$3:$K$99,10,TRUE))</f>
        <v>Climaxloop extensief 3 x 12 min (4 min DL1; 4 min DL2; 4 min DL3) herstel 6 min</v>
      </c>
      <c r="N125" s="151" t="s">
        <v>1241</v>
      </c>
      <c r="O125" s="127" t="s">
        <v>1241</v>
      </c>
      <c r="P125" s="158" t="s">
        <v>425</v>
      </c>
    </row>
    <row r="126" spans="1:16" ht="19.8" hidden="1" x14ac:dyDescent="0.3">
      <c r="A126" s="155" t="s">
        <v>1026</v>
      </c>
      <c r="B126" s="156">
        <f t="shared" si="4"/>
        <v>45941</v>
      </c>
      <c r="C126" s="155">
        <f t="shared" si="3"/>
        <v>10</v>
      </c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7"/>
    </row>
    <row r="127" spans="1:16" ht="90" hidden="1" x14ac:dyDescent="0.3">
      <c r="A127" s="140" t="s">
        <v>1022</v>
      </c>
      <c r="B127" s="141">
        <f t="shared" si="4"/>
        <v>287</v>
      </c>
      <c r="C127" s="142">
        <f t="shared" si="3"/>
        <v>10</v>
      </c>
      <c r="D127" s="149">
        <v>5</v>
      </c>
      <c r="E127" s="127" t="str">
        <f>IF(D127="","",VLOOKUP(D127,invulling!$A$3:$K$99,2,TRUE))</f>
        <v>Pyramideloop extensief  5-7-9-7-5 (herstel 4 min)</v>
      </c>
      <c r="F127" s="149">
        <v>5</v>
      </c>
      <c r="G127" s="127" t="str">
        <f>IF(F127="","",VLOOKUP(F127,invulling!$A$3:$K$99,4,TRUE))</f>
        <v>Pyramideloop extensief  5-7-9-7-5 (herstel 4 min)</v>
      </c>
      <c r="H127" s="151">
        <v>18</v>
      </c>
      <c r="I127" s="127" t="str">
        <f>IF(H127="","",VLOOKUP(H127,invulling!$A$3:$K$99,6,TRUE))</f>
        <v>Baan: 5 x 1000m extensief - rust 400m + loopscholing</v>
      </c>
      <c r="J127" s="151">
        <v>18</v>
      </c>
      <c r="K127" s="127" t="str">
        <f>IF(J127="","",VLOOKUP(J127,invulling!$A$3:$K$99,8,TRUE))</f>
        <v>Baan: 5 x 1000m extensief - rust 400m + loopscholing</v>
      </c>
      <c r="L127" s="151">
        <v>1</v>
      </c>
      <c r="M127" s="127" t="str">
        <f>IF(L127="","",VLOOKUP(L127,invulling!$A$3:$K$99,10,TRUE))</f>
        <v>Vaartspel extensief - invulling door de trainer</v>
      </c>
      <c r="N127" s="151" t="s">
        <v>1241</v>
      </c>
      <c r="O127" s="127"/>
      <c r="P127" s="158" t="s">
        <v>1211</v>
      </c>
    </row>
    <row r="128" spans="1:16" ht="90" hidden="1" x14ac:dyDescent="0.3">
      <c r="A128" s="140" t="s">
        <v>1024</v>
      </c>
      <c r="B128" s="141">
        <f t="shared" si="4"/>
        <v>45946</v>
      </c>
      <c r="C128" s="142">
        <f t="shared" ref="C128:C160" si="5">MONTH(B128)</f>
        <v>10</v>
      </c>
      <c r="D128" s="149">
        <v>23</v>
      </c>
      <c r="E128" s="127" t="str">
        <f>IF(D128="","",VLOOKUP(D128,invulling!$A$3:$K$99,2,TRUE))</f>
        <v>Baan 3 x 600 - 800 - 1000 extensief herstel 400m + loopscholing</v>
      </c>
      <c r="F128" s="149">
        <v>23</v>
      </c>
      <c r="G128" s="127" t="str">
        <f>IF(F128="","",VLOOKUP(F128,invulling!$A$3:$K$99,4,TRUE))</f>
        <v>Baan 3 x 600 - 800 - 1000 extensief herstel 400m + loopscholing</v>
      </c>
      <c r="H128" s="151">
        <v>6</v>
      </c>
      <c r="I128" s="127" t="str">
        <f>IF(H128="","",VLOOKUP(H128,invulling!$A$3:$K$99,6,TRUE))</f>
        <v>Duurloop 75 min extensief (DL2 met 3 x 10 min DL3)</v>
      </c>
      <c r="J128" s="151">
        <v>6</v>
      </c>
      <c r="K128" s="127" t="str">
        <f>IF(J128="","",VLOOKUP(J128,invulling!$A$3:$K$99,8,TRUE))</f>
        <v>Duurloop 75 min extensief (DL2 met 3 x 10 min DL3)</v>
      </c>
      <c r="L128" s="151">
        <v>6</v>
      </c>
      <c r="M128" s="127" t="str">
        <f>IF(L128="","",VLOOKUP(L128,invulling!$A$3:$K$99,10,TRUE))</f>
        <v>Duurloop 75 min extensief (DL2 met 3 x 10 min DL3)</v>
      </c>
      <c r="N128" s="151" t="s">
        <v>1241</v>
      </c>
      <c r="O128" s="127" t="s">
        <v>1241</v>
      </c>
      <c r="P128" s="158" t="s">
        <v>425</v>
      </c>
    </row>
    <row r="129" spans="1:16" ht="19.8" hidden="1" x14ac:dyDescent="0.3">
      <c r="A129" s="155" t="s">
        <v>1026</v>
      </c>
      <c r="B129" s="156">
        <f t="shared" si="4"/>
        <v>45948</v>
      </c>
      <c r="C129" s="155">
        <f t="shared" si="5"/>
        <v>10</v>
      </c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7"/>
    </row>
    <row r="130" spans="1:16" ht="90" hidden="1" x14ac:dyDescent="0.3">
      <c r="A130" s="140" t="s">
        <v>1022</v>
      </c>
      <c r="B130" s="141">
        <f t="shared" si="4"/>
        <v>294</v>
      </c>
      <c r="C130" s="142">
        <f t="shared" si="5"/>
        <v>10</v>
      </c>
      <c r="D130" s="149">
        <v>23</v>
      </c>
      <c r="E130" s="127" t="str">
        <f>IF(D130="","",VLOOKUP(D130,invulling!$A$3:$K$99,2,TRUE))</f>
        <v>Baan 3 x 600 - 800 - 1000 extensief herstel 400m + loopscholing</v>
      </c>
      <c r="F130" s="149">
        <v>23</v>
      </c>
      <c r="G130" s="127" t="str">
        <f>IF(F130="","",VLOOKUP(F130,invulling!$A$3:$K$99,4,TRUE))</f>
        <v>Baan 3 x 600 - 800 - 1000 extensief herstel 400m + loopscholing</v>
      </c>
      <c r="H130" s="151">
        <v>6</v>
      </c>
      <c r="I130" s="127" t="str">
        <f>IF(H130="","",VLOOKUP(H130,invulling!$A$3:$K$99,6,TRUE))</f>
        <v>Duurloop 75 min extensief (DL2 met 3 x 10 min DL3)</v>
      </c>
      <c r="J130" s="151">
        <v>6</v>
      </c>
      <c r="K130" s="127" t="str">
        <f>IF(J130="","",VLOOKUP(J130,invulling!$A$3:$K$99,8,TRUE))</f>
        <v>Duurloop 75 min extensief (DL2 met 3 x 10 min DL3)</v>
      </c>
      <c r="L130" s="151">
        <v>6</v>
      </c>
      <c r="M130" s="127" t="str">
        <f>IF(L130="","",VLOOKUP(L130,invulling!$A$3:$K$99,10,TRUE))</f>
        <v>Duurloop 75 min extensief (DL2 met 3 x 10 min DL3)</v>
      </c>
      <c r="N130" s="151" t="s">
        <v>1241</v>
      </c>
      <c r="O130" s="127"/>
      <c r="P130" s="158" t="s">
        <v>1211</v>
      </c>
    </row>
    <row r="131" spans="1:16" ht="90" hidden="1" x14ac:dyDescent="0.3">
      <c r="A131" s="140" t="s">
        <v>1024</v>
      </c>
      <c r="B131" s="141">
        <f t="shared" si="4"/>
        <v>45953</v>
      </c>
      <c r="C131" s="142">
        <f t="shared" si="5"/>
        <v>10</v>
      </c>
      <c r="D131" s="149">
        <v>10</v>
      </c>
      <c r="E131" s="127" t="str">
        <f>IF(D131="","",VLOOKUP(D131,invulling!$A$3:$K$99,2,TRUE))</f>
        <v>3 x 15 min climaxloop (5-5-5 DL1/DL2/DL3) - geen herstel tussendoor (extensief)</v>
      </c>
      <c r="F131" s="149">
        <v>10</v>
      </c>
      <c r="G131" s="127" t="str">
        <f>IF(F131="","",VLOOKUP(F131,invulling!$A$3:$K$99,4,TRUE))</f>
        <v>3 x 15 min climaxloop (5-5-5 DL1/DL2/DL3) - geen herstel tussendoor (extensief)</v>
      </c>
      <c r="H131" s="151">
        <v>3</v>
      </c>
      <c r="I131" s="127" t="str">
        <f>IF(H131="","",VLOOKUP(H131,invulling!$A$3:$K$99,6,TRUE))</f>
        <v>Heuvel duur extensief (invulling door de trainer)</v>
      </c>
      <c r="J131" s="151">
        <v>3</v>
      </c>
      <c r="K131" s="127" t="str">
        <f>IF(J131="","",VLOOKUP(J131,invulling!$A$3:$K$99,8,TRUE))</f>
        <v>Heuvel duur extensief (invulling door de trainer)</v>
      </c>
      <c r="L131" s="151">
        <v>15</v>
      </c>
      <c r="M131" s="127" t="str">
        <f>IF(L131="","",VLOOKUP(L131,invulling!$A$3:$K$99,10,TRUE))</f>
        <v>Baan: 600 - 800 - 1000 -  800- 600 (rust 400m) extensief</v>
      </c>
      <c r="N131" s="151" t="s">
        <v>1241</v>
      </c>
      <c r="O131" s="127" t="s">
        <v>1241</v>
      </c>
      <c r="P131" s="158" t="s">
        <v>425</v>
      </c>
    </row>
    <row r="132" spans="1:16" ht="19.8" hidden="1" x14ac:dyDescent="0.3">
      <c r="A132" s="155" t="s">
        <v>1026</v>
      </c>
      <c r="B132" s="156">
        <f t="shared" si="4"/>
        <v>45955</v>
      </c>
      <c r="C132" s="155">
        <f t="shared" si="5"/>
        <v>10</v>
      </c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7"/>
    </row>
    <row r="133" spans="1:16" ht="99" hidden="1" x14ac:dyDescent="0.3">
      <c r="A133" s="140" t="s">
        <v>1022</v>
      </c>
      <c r="B133" s="141">
        <f t="shared" si="4"/>
        <v>301</v>
      </c>
      <c r="C133" s="142">
        <f t="shared" si="5"/>
        <v>10</v>
      </c>
      <c r="D133" s="149">
        <v>21</v>
      </c>
      <c r="E133" s="127" t="str">
        <f>IF(D133="","",VLOOKUP(D133,invulling!$A$3:$K$99,2,TRUE))</f>
        <v>Baan: 1000-800-600-400- 400 - 600-800-1000 (herstel 200m) extensief + loopscholing</v>
      </c>
      <c r="F133" s="149">
        <v>21</v>
      </c>
      <c r="G133" s="127" t="str">
        <f>IF(F133="","",VLOOKUP(F133,invulling!$A$3:$K$99,4,TRUE))</f>
        <v>Baan: 1000-800-600-400- 400 - 600-800-1000 (herstel 200m) extensief + loopscholing</v>
      </c>
      <c r="H133" s="151">
        <v>1</v>
      </c>
      <c r="I133" s="127" t="str">
        <f>IF(H133="","",VLOOKUP(H133,invulling!$A$3:$K$99,6,TRUE))</f>
        <v>Vaartspel extensief - invulling door de trainer</v>
      </c>
      <c r="J133" s="151">
        <v>1</v>
      </c>
      <c r="K133" s="127" t="str">
        <f>IF(J133="","",VLOOKUP(J133,invulling!$A$3:$K$99,8,TRUE))</f>
        <v>Vaartspel extensief - invulling door de trainer</v>
      </c>
      <c r="L133" s="151">
        <v>3</v>
      </c>
      <c r="M133" s="127" t="str">
        <f>IF(L133="","",VLOOKUP(L133,invulling!$A$3:$K$99,10,TRUE))</f>
        <v>Duurloop met heuvelaccenten (extensief)</v>
      </c>
      <c r="N133" s="151" t="s">
        <v>1241</v>
      </c>
      <c r="O133" s="127"/>
      <c r="P133" s="158" t="s">
        <v>1211</v>
      </c>
    </row>
    <row r="134" spans="1:16" ht="90" hidden="1" x14ac:dyDescent="0.3">
      <c r="A134" s="140" t="s">
        <v>1024</v>
      </c>
      <c r="B134" s="141">
        <f t="shared" si="4"/>
        <v>45960</v>
      </c>
      <c r="C134" s="142">
        <f t="shared" si="5"/>
        <v>10</v>
      </c>
      <c r="D134" s="149">
        <v>1</v>
      </c>
      <c r="E134" s="127" t="str">
        <f>IF(D134="","",VLOOKUP(D134,invulling!$A$3:$K$99,2,TRUE))</f>
        <v>Vaartspel extensief - invulling door de trainer</v>
      </c>
      <c r="F134" s="149">
        <v>1</v>
      </c>
      <c r="G134" s="127" t="str">
        <f>IF(F134="","",VLOOKUP(F134,invulling!$A$3:$K$99,4,TRUE))</f>
        <v>Vaartspel extensief - invulling door de trainer</v>
      </c>
      <c r="H134" s="151">
        <v>15</v>
      </c>
      <c r="I134" s="127" t="str">
        <f>IF(H134="","",VLOOKUP(H134,invulling!$A$3:$K$99,6,TRUE))</f>
        <v>Baan: 600 - 800 - 1000 - 1000 - 800- 600 (rust 400m) extensief</v>
      </c>
      <c r="J134" s="151">
        <v>15</v>
      </c>
      <c r="K134" s="127" t="str">
        <f>IF(J134="","",VLOOKUP(J134,invulling!$A$3:$K$99,8,TRUE))</f>
        <v>Baan: 600 - 800 - 1000 - 1000 - 800- 600 (rust 400m) extensief</v>
      </c>
      <c r="L134" s="151">
        <v>11</v>
      </c>
      <c r="M134" s="127" t="str">
        <f>IF(L134="","",VLOOKUP(L134,invulling!$A$3:$K$99,10,TRUE))</f>
        <v>Omgekeerde piramideloop 9-7-5-7-9 min extensief (herstel 4 min)</v>
      </c>
      <c r="N134" s="151" t="s">
        <v>1241</v>
      </c>
      <c r="O134" s="127" t="s">
        <v>1241</v>
      </c>
      <c r="P134" s="158" t="s">
        <v>425</v>
      </c>
    </row>
    <row r="135" spans="1:16" ht="19.8" hidden="1" x14ac:dyDescent="0.3">
      <c r="A135" s="155" t="s">
        <v>1026</v>
      </c>
      <c r="B135" s="156">
        <f t="shared" ref="B135:B161" si="6">B132+7</f>
        <v>45962</v>
      </c>
      <c r="C135" s="155">
        <f t="shared" si="5"/>
        <v>11</v>
      </c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7"/>
    </row>
    <row r="136" spans="1:16" ht="90" hidden="1" x14ac:dyDescent="0.3">
      <c r="A136" s="140" t="s">
        <v>1022</v>
      </c>
      <c r="B136" s="141">
        <f t="shared" si="6"/>
        <v>308</v>
      </c>
      <c r="C136" s="142">
        <f t="shared" si="5"/>
        <v>11</v>
      </c>
      <c r="D136" s="149">
        <v>1</v>
      </c>
      <c r="E136" s="127" t="str">
        <f>IF(D136="","",VLOOKUP(D136,invulling!$A$3:$K$99,2,TRUE))</f>
        <v>Vaartspel extensief - invulling door de trainer</v>
      </c>
      <c r="F136" s="149">
        <v>1</v>
      </c>
      <c r="G136" s="127" t="str">
        <f>IF(F136="","",VLOOKUP(F136,invulling!$A$3:$K$99,4,TRUE))</f>
        <v>Vaartspel extensief - invulling door de trainer</v>
      </c>
      <c r="H136" s="151">
        <v>1</v>
      </c>
      <c r="I136" s="127" t="str">
        <f>IF(H136="","",VLOOKUP(H136,invulling!$A$3:$K$99,6,TRUE))</f>
        <v>Vaartspel extensief - invulling door de trainer</v>
      </c>
      <c r="J136" s="151">
        <v>1</v>
      </c>
      <c r="K136" s="127" t="str">
        <f>IF(J136="","",VLOOKUP(J136,invulling!$A$3:$K$99,8,TRUE))</f>
        <v>Vaartspel extensief - invulling door de trainer</v>
      </c>
      <c r="L136" s="151">
        <v>1</v>
      </c>
      <c r="M136" s="127" t="str">
        <f>IF(L136="","",VLOOKUP(L136,invulling!$A$3:$K$99,10,TRUE))</f>
        <v>Vaartspel extensief - invulling door de trainer</v>
      </c>
      <c r="N136" s="151" t="s">
        <v>1241</v>
      </c>
      <c r="O136" s="127"/>
      <c r="P136" s="158" t="s">
        <v>1211</v>
      </c>
    </row>
    <row r="137" spans="1:16" ht="90" hidden="1" x14ac:dyDescent="0.3">
      <c r="A137" s="140" t="s">
        <v>1024</v>
      </c>
      <c r="B137" s="141">
        <f t="shared" si="6"/>
        <v>45967</v>
      </c>
      <c r="C137" s="142">
        <f t="shared" si="5"/>
        <v>11</v>
      </c>
      <c r="D137" s="149">
        <v>41</v>
      </c>
      <c r="E137" s="127" t="str">
        <f>IF(D137="","",VLOOKUP(D137,invulling!$A$3:$K$99,2,TRUE))</f>
        <v>Duurloop 60 min (DL2) met 3 x 10 min TempoDL</v>
      </c>
      <c r="F137" s="149">
        <v>41</v>
      </c>
      <c r="G137" s="127" t="str">
        <f>IF(F137="","",VLOOKUP(F137,invulling!$A$3:$K$99,4,TRUE))</f>
        <v>Duurloop 60 min (DL2) met 3 x 10 min TempoDL</v>
      </c>
      <c r="H137" s="151">
        <v>1</v>
      </c>
      <c r="I137" s="127" t="str">
        <f>IF(H137="","",VLOOKUP(H137,invulling!$A$3:$K$99,6,TRUE))</f>
        <v>Vaartspel extensief - invulling door de trainer</v>
      </c>
      <c r="J137" s="151">
        <v>1</v>
      </c>
      <c r="K137" s="127" t="str">
        <f>IF(J137="","",VLOOKUP(J137,invulling!$A$3:$K$99,8,TRUE))</f>
        <v>Vaartspel extensief - invulling door de trainer</v>
      </c>
      <c r="L137" s="151">
        <v>20</v>
      </c>
      <c r="M137" s="127" t="str">
        <f>IF(L137="","",VLOOKUP(L137,invulling!$A$3:$K$99,10,TRUE))</f>
        <v>baan 6 x 600 extensief (400 rust) + loopscholing</v>
      </c>
      <c r="N137" s="151" t="s">
        <v>1241</v>
      </c>
      <c r="O137" s="127" t="s">
        <v>1241</v>
      </c>
      <c r="P137" s="158" t="s">
        <v>425</v>
      </c>
    </row>
    <row r="138" spans="1:16" ht="19.8" hidden="1" x14ac:dyDescent="0.3">
      <c r="A138" s="155" t="s">
        <v>1026</v>
      </c>
      <c r="B138" s="156">
        <f t="shared" si="6"/>
        <v>45969</v>
      </c>
      <c r="C138" s="155">
        <f t="shared" si="5"/>
        <v>11</v>
      </c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7"/>
    </row>
    <row r="139" spans="1:16" ht="90" hidden="1" x14ac:dyDescent="0.3">
      <c r="A139" s="140" t="s">
        <v>1022</v>
      </c>
      <c r="B139" s="141">
        <f t="shared" si="6"/>
        <v>315</v>
      </c>
      <c r="C139" s="142">
        <f t="shared" si="5"/>
        <v>11</v>
      </c>
      <c r="D139" s="149">
        <v>19</v>
      </c>
      <c r="E139" s="127" t="str">
        <f>IF(D139="","",VLOOKUP(D139,invulling!$A$3:$K$99,2,TRUE))</f>
        <v>baan 3 x (400 - 600 - 800) - rust 400 extensief + loopscholing</v>
      </c>
      <c r="F139" s="149">
        <v>19</v>
      </c>
      <c r="G139" s="127" t="str">
        <f>IF(F139="","",VLOOKUP(F139,invulling!$A$3:$K$99,4,TRUE))</f>
        <v>baan 3 x (400 - 600 - 800) - rust 400 extensief + loopscholing</v>
      </c>
      <c r="H139" s="151">
        <v>2</v>
      </c>
      <c r="I139" s="127" t="str">
        <f>IF(H139="","",VLOOKUP(H139,invulling!$A$3:$K$99,6,TRUE))</f>
        <v>Biessum 5 x 1000 m extensief / elke 7-8 min starten</v>
      </c>
      <c r="J139" s="151">
        <v>2</v>
      </c>
      <c r="K139" s="127" t="str">
        <f>IF(J139="","",VLOOKUP(J139,invulling!$A$3:$K$99,8,TRUE))</f>
        <v>Biessum 5 x 1000 m extensief / elke 7-8 min starten</v>
      </c>
      <c r="L139" s="151">
        <v>9</v>
      </c>
      <c r="M139" s="127" t="str">
        <f>IF(L139="","",VLOOKUP(L139,invulling!$A$3:$K$99,10,TRUE))</f>
        <v>Rustige herstelduurloop extensief 75 min (DL 1-2)</v>
      </c>
      <c r="N139" s="151" t="s">
        <v>1241</v>
      </c>
      <c r="O139" s="127"/>
      <c r="P139" s="158" t="s">
        <v>1211</v>
      </c>
    </row>
    <row r="140" spans="1:16" ht="99" hidden="1" x14ac:dyDescent="0.3">
      <c r="A140" s="140" t="s">
        <v>1024</v>
      </c>
      <c r="B140" s="141">
        <f t="shared" si="6"/>
        <v>45974</v>
      </c>
      <c r="C140" s="142">
        <f t="shared" si="5"/>
        <v>11</v>
      </c>
      <c r="D140" s="149">
        <v>36</v>
      </c>
      <c r="E140" s="127" t="str">
        <f>IF(D140="","",VLOOKUP(D140,invulling!$A$3:$K$99,2,TRUE))</f>
        <v>Climaxloop intensief 3 x 12 min (4min DL2-4min DL3 - 4 min TempoDL) herstel 8 min</v>
      </c>
      <c r="F140" s="149">
        <v>36</v>
      </c>
      <c r="G140" s="127" t="str">
        <f>IF(F140="","",VLOOKUP(F140,invulling!$A$3:$K$99,4,TRUE))</f>
        <v>Climaxloop intensief 3 x 12 min (4min DL2-4min DL3 - 4 min TempoDL) herstel 8 min</v>
      </c>
      <c r="H140" s="151">
        <v>46</v>
      </c>
      <c r="I140" s="127" t="str">
        <f>IF(H140="","",VLOOKUP(H140,invulling!$A$3:$K$99,6,TRUE))</f>
        <v>Baan 5 x 800m intensief (herstel 800) + loopscholing</v>
      </c>
      <c r="J140" s="151">
        <v>46</v>
      </c>
      <c r="K140" s="127" t="str">
        <f>IF(J140="","",VLOOKUP(J140,invulling!$A$3:$K$99,8,TRUE))</f>
        <v>Baan 5 x 800m intensief (herstel 800) + loopscholing</v>
      </c>
      <c r="L140" s="151">
        <v>36</v>
      </c>
      <c r="M140" s="127" t="str">
        <f>IF(L140="","",VLOOKUP(L140,invulling!$A$3:$K$99,10,TRUE))</f>
        <v>Climaxloop intensief 3 x 9 min (3min DL2-3min DL3 - 3 min TempoDL) herstel 9 min</v>
      </c>
      <c r="N140" s="151" t="s">
        <v>1241</v>
      </c>
      <c r="O140" s="127" t="s">
        <v>1241</v>
      </c>
      <c r="P140" s="158" t="s">
        <v>425</v>
      </c>
    </row>
    <row r="141" spans="1:16" ht="19.8" hidden="1" x14ac:dyDescent="0.3">
      <c r="A141" s="155" t="s">
        <v>1026</v>
      </c>
      <c r="B141" s="156">
        <f t="shared" si="6"/>
        <v>45976</v>
      </c>
      <c r="C141" s="155">
        <f t="shared" si="5"/>
        <v>11</v>
      </c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7"/>
    </row>
    <row r="142" spans="1:16" ht="90" hidden="1" x14ac:dyDescent="0.3">
      <c r="A142" s="140" t="s">
        <v>1022</v>
      </c>
      <c r="B142" s="141">
        <f t="shared" si="6"/>
        <v>322</v>
      </c>
      <c r="C142" s="142">
        <f t="shared" si="5"/>
        <v>11</v>
      </c>
      <c r="D142" s="149">
        <v>3</v>
      </c>
      <c r="E142" s="127" t="str">
        <f>IF(D142="","",VLOOKUP(D142,invulling!$A$3:$K$99,2,TRUE))</f>
        <v>Heuvel duur extensief (invulling door de trainer)</v>
      </c>
      <c r="F142" s="149">
        <v>3</v>
      </c>
      <c r="G142" s="127" t="str">
        <f>IF(F142="","",VLOOKUP(F142,invulling!$A$3:$K$99,4,TRUE))</f>
        <v>Heuvel duur extensief (invulling door de trainer)</v>
      </c>
      <c r="H142" s="151">
        <v>12</v>
      </c>
      <c r="I142" s="127" t="str">
        <f>IF(H142="","",VLOOKUP(H142,invulling!$A$3:$K$99,6,TRUE))</f>
        <v>Duurloop extensief met tempowisselingen</v>
      </c>
      <c r="J142" s="151">
        <v>12</v>
      </c>
      <c r="K142" s="127" t="str">
        <f>IF(J142="","",VLOOKUP(J142,invulling!$A$3:$K$99,8,TRUE))</f>
        <v>Duurloop extensief met tempowisselingen</v>
      </c>
      <c r="L142" s="151">
        <v>23</v>
      </c>
      <c r="M142" s="127" t="str">
        <f>IF(L142="","",VLOOKUP(L142,invulling!$A$3:$K$99,10,TRUE))</f>
        <v>Baan 2 x 600 - 800 - 1000 extensief herstel 400m + loopscholing</v>
      </c>
      <c r="N142" s="151" t="s">
        <v>1241</v>
      </c>
      <c r="O142" s="127"/>
      <c r="P142" s="158" t="s">
        <v>1211</v>
      </c>
    </row>
    <row r="143" spans="1:16" ht="90" hidden="1" x14ac:dyDescent="0.3">
      <c r="A143" s="140" t="s">
        <v>1024</v>
      </c>
      <c r="B143" s="141">
        <f t="shared" si="6"/>
        <v>45981</v>
      </c>
      <c r="C143" s="142">
        <f t="shared" si="5"/>
        <v>11</v>
      </c>
      <c r="D143" s="149">
        <v>50</v>
      </c>
      <c r="E143" s="127" t="str">
        <f>IF(D143="","",VLOOKUP(D143,invulling!$A$3:$K$99,2,TRUE))</f>
        <v>Baan 12 x 400m intensief (herstel 400m) + loopscholing</v>
      </c>
      <c r="F143" s="149">
        <v>50</v>
      </c>
      <c r="G143" s="127" t="str">
        <f>IF(F143="","",VLOOKUP(F143,invulling!$A$3:$K$99,4,TRUE))</f>
        <v>Baan 12 x 400m intensief (herstel 400m) + loopscholing</v>
      </c>
      <c r="H143" s="151">
        <v>5</v>
      </c>
      <c r="I143" s="127" t="str">
        <f>IF(H143="","",VLOOKUP(H143,invulling!$A$3:$K$99,6,TRUE))</f>
        <v>Pyramideloop extensief  5-7-9-7-5 (herstel 4 min)</v>
      </c>
      <c r="J143" s="151">
        <v>5</v>
      </c>
      <c r="K143" s="127" t="str">
        <f>IF(J143="","",VLOOKUP(J143,invulling!$A$3:$K$99,8,TRUE))</f>
        <v>Pyramideloop extensief  5-7-9-7-5 (herstel 4 min)</v>
      </c>
      <c r="L143" s="151">
        <v>5</v>
      </c>
      <c r="M143" s="127" t="str">
        <f>IF(L143="","",VLOOKUP(L143,invulling!$A$3:$K$99,10,TRUE))</f>
        <v>Pyramideloop extensief  3-5-7-5-3 (herstel 5 min)</v>
      </c>
      <c r="N143" s="151" t="s">
        <v>1241</v>
      </c>
      <c r="O143" s="127" t="s">
        <v>1241</v>
      </c>
      <c r="P143" s="158" t="s">
        <v>425</v>
      </c>
    </row>
    <row r="144" spans="1:16" ht="19.8" hidden="1" x14ac:dyDescent="0.3">
      <c r="A144" s="155" t="s">
        <v>1026</v>
      </c>
      <c r="B144" s="156">
        <f t="shared" si="6"/>
        <v>45983</v>
      </c>
      <c r="C144" s="155">
        <f t="shared" si="5"/>
        <v>11</v>
      </c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7"/>
    </row>
    <row r="145" spans="1:16" ht="90" hidden="1" x14ac:dyDescent="0.3">
      <c r="A145" s="140" t="s">
        <v>1022</v>
      </c>
      <c r="B145" s="141">
        <f t="shared" si="6"/>
        <v>329</v>
      </c>
      <c r="C145" s="142">
        <f t="shared" si="5"/>
        <v>11</v>
      </c>
      <c r="D145" s="149">
        <v>1</v>
      </c>
      <c r="E145" s="127" t="str">
        <f>IF(D145="","",VLOOKUP(D145,invulling!$A$3:$K$99,2,TRUE))</f>
        <v>Vaartspel extensief - invulling door de trainer</v>
      </c>
      <c r="F145" s="149">
        <v>1</v>
      </c>
      <c r="G145" s="127" t="str">
        <f>IF(F145="","",VLOOKUP(F145,invulling!$A$3:$K$99,4,TRUE))</f>
        <v>Vaartspel extensief - invulling door de trainer</v>
      </c>
      <c r="H145" s="151">
        <v>23</v>
      </c>
      <c r="I145" s="127" t="str">
        <f>IF(H145="","",VLOOKUP(H145,invulling!$A$3:$K$99,6,TRUE))</f>
        <v>Baan 3 x 600 - 800 - 1000(2x) extensief herstel 400m + loopscholing</v>
      </c>
      <c r="J145" s="151">
        <v>23</v>
      </c>
      <c r="K145" s="127" t="str">
        <f>IF(J145="","",VLOOKUP(J145,invulling!$A$3:$K$99,8,TRUE))</f>
        <v>Baan 2 x 600 - 800 - 1000 extensief herstel 400m + loopscholing</v>
      </c>
      <c r="L145" s="151">
        <v>10</v>
      </c>
      <c r="M145" s="127" t="str">
        <f>IF(L145="","",VLOOKUP(L145,invulling!$A$3:$K$99,10,TRUE))</f>
        <v>3 x 15 min climaxloop (5-5-5 DL1/DL2/DL3) - geen herstel tussendoor (extensief)</v>
      </c>
      <c r="N145" s="151" t="s">
        <v>1241</v>
      </c>
      <c r="O145" s="127"/>
      <c r="P145" s="158" t="s">
        <v>1211</v>
      </c>
    </row>
    <row r="146" spans="1:16" ht="90" hidden="1" x14ac:dyDescent="0.3">
      <c r="A146" s="140" t="s">
        <v>1024</v>
      </c>
      <c r="B146" s="141">
        <f t="shared" si="6"/>
        <v>45988</v>
      </c>
      <c r="C146" s="142">
        <f t="shared" si="5"/>
        <v>11</v>
      </c>
      <c r="D146" s="149">
        <v>11</v>
      </c>
      <c r="E146" s="127" t="str">
        <f>IF(D146="","",VLOOKUP(D146,invulling!$A$3:$K$99,2,TRUE))</f>
        <v>Omgekeerde piramideloop 9-7-5-7-9 min extensief (herstel 4 min)</v>
      </c>
      <c r="F146" s="149">
        <v>11</v>
      </c>
      <c r="G146" s="127" t="str">
        <f>IF(F146="","",VLOOKUP(F146,invulling!$A$3:$K$99,4,TRUE))</f>
        <v>Omgekeerde piramideloop 9-7-5-7-9 min extensief (herstel 4 min)</v>
      </c>
      <c r="H146" s="151">
        <v>1</v>
      </c>
      <c r="I146" s="127" t="str">
        <f>IF(H146="","",VLOOKUP(H146,invulling!$A$3:$K$99,6,TRUE))</f>
        <v>Vaartspel extensief - invulling door de trainer</v>
      </c>
      <c r="J146" s="151">
        <v>1</v>
      </c>
      <c r="K146" s="127" t="str">
        <f>IF(J146="","",VLOOKUP(J146,invulling!$A$3:$K$99,8,TRUE))</f>
        <v>Vaartspel extensief - invulling door de trainer</v>
      </c>
      <c r="L146" s="151">
        <v>1</v>
      </c>
      <c r="M146" s="127" t="str">
        <f>IF(L146="","",VLOOKUP(L146,invulling!$A$3:$K$99,10,TRUE))</f>
        <v>Vaartspel extensief - invulling door de trainer</v>
      </c>
      <c r="N146" s="151" t="s">
        <v>1241</v>
      </c>
      <c r="O146" s="127" t="s">
        <v>1241</v>
      </c>
      <c r="P146" s="158" t="s">
        <v>425</v>
      </c>
    </row>
    <row r="147" spans="1:16" ht="19.8" hidden="1" x14ac:dyDescent="0.3">
      <c r="A147" s="155" t="s">
        <v>1026</v>
      </c>
      <c r="B147" s="156">
        <f t="shared" si="6"/>
        <v>45990</v>
      </c>
      <c r="C147" s="155">
        <f t="shared" si="5"/>
        <v>11</v>
      </c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7"/>
    </row>
    <row r="148" spans="1:16" ht="90" hidden="1" x14ac:dyDescent="0.3">
      <c r="A148" s="140" t="s">
        <v>1022</v>
      </c>
      <c r="B148" s="141">
        <f t="shared" si="6"/>
        <v>336</v>
      </c>
      <c r="C148" s="142">
        <f t="shared" si="5"/>
        <v>12</v>
      </c>
      <c r="D148" s="149">
        <v>1</v>
      </c>
      <c r="E148" s="127" t="str">
        <f>IF(D148="","",VLOOKUP(D148,invulling!$A$3:$K$99,2,TRUE))</f>
        <v>Vaartspel extensief - invulling door de trainer</v>
      </c>
      <c r="F148" s="149">
        <v>1</v>
      </c>
      <c r="G148" s="127" t="str">
        <f>IF(F148="","",VLOOKUP(F148,invulling!$A$3:$K$99,4,TRUE))</f>
        <v>Vaartspel extensief - invulling door de trainer</v>
      </c>
      <c r="H148" s="151">
        <v>4</v>
      </c>
      <c r="I148" s="127" t="str">
        <f>IF(H148="","",VLOOKUP(H148,invulling!$A$3:$K$99,6,TRUE))</f>
        <v>Climaxloop 5 x 6 min extensief (DL1 - DL2 - DL3 tempo - herstel 4 min)</v>
      </c>
      <c r="J148" s="151">
        <v>24</v>
      </c>
      <c r="K148" s="127" t="str">
        <f>IF(J148="","",VLOOKUP(J148,invulling!$A$3:$K$99,8,TRUE))</f>
        <v>Baan 300-400-500-600-700-800-900-1000 extensief herstel 200m</v>
      </c>
      <c r="L148" s="151">
        <v>24</v>
      </c>
      <c r="M148" s="127" t="str">
        <f>IF(L148="","",VLOOKUP(L148,invulling!$A$3:$K$99,10,TRUE))</f>
        <v>Baan 300-400-500-600-700-800-900-1000 extensief herstel 200m</v>
      </c>
      <c r="N148" s="151" t="s">
        <v>1241</v>
      </c>
      <c r="O148" s="127" t="s">
        <v>1257</v>
      </c>
      <c r="P148" s="158" t="s">
        <v>1263</v>
      </c>
    </row>
    <row r="149" spans="1:16" ht="90" hidden="1" x14ac:dyDescent="0.3">
      <c r="A149" s="140" t="s">
        <v>1024</v>
      </c>
      <c r="B149" s="141">
        <f t="shared" si="6"/>
        <v>45995</v>
      </c>
      <c r="C149" s="142">
        <f t="shared" si="5"/>
        <v>12</v>
      </c>
      <c r="D149" s="149">
        <v>15</v>
      </c>
      <c r="E149" s="127" t="str">
        <f>IF(D149="","",VLOOKUP(D149,invulling!$A$3:$K$99,2,TRUE))</f>
        <v>Baan: 800 - 1200 - 1600 - 1200 - 800 (rust 400m) extensief</v>
      </c>
      <c r="F149" s="149">
        <v>15</v>
      </c>
      <c r="G149" s="127" t="str">
        <f>IF(F149="","",VLOOKUP(F149,invulling!$A$3:$K$99,4,TRUE))</f>
        <v>Baan: 800 - 1200 - 1600 - 1200 - 800 (rust 400m) extensief</v>
      </c>
      <c r="H149" s="151">
        <v>34</v>
      </c>
      <c r="I149" s="127" t="str">
        <f>IF(H149="","",VLOOKUP(H149,invulling!$A$3:$K$99,6,TRUE))</f>
        <v>Pyramideloop intensief 3-4-5-5-4-3 (herstel 5 min)</v>
      </c>
      <c r="J149" s="151">
        <v>1</v>
      </c>
      <c r="K149" s="127" t="str">
        <f>IF(J149="","",VLOOKUP(J149,invulling!$A$3:$K$99,8,TRUE))</f>
        <v>Vaartspel extensief - invulling door de trainer</v>
      </c>
      <c r="L149" s="151">
        <v>1</v>
      </c>
      <c r="M149" s="127" t="str">
        <f>IF(L149="","",VLOOKUP(L149,invulling!$A$3:$K$99,10,TRUE))</f>
        <v>Vaartspel extensief - invulling door de trainer</v>
      </c>
      <c r="N149" s="151" t="s">
        <v>1241</v>
      </c>
      <c r="O149" s="127" t="s">
        <v>1257</v>
      </c>
      <c r="P149" s="158" t="s">
        <v>1264</v>
      </c>
    </row>
    <row r="150" spans="1:16" ht="19.8" hidden="1" x14ac:dyDescent="0.3">
      <c r="A150" s="155" t="s">
        <v>1026</v>
      </c>
      <c r="B150" s="156">
        <v>45633</v>
      </c>
      <c r="C150" s="155">
        <f t="shared" si="5"/>
        <v>12</v>
      </c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7" t="s">
        <v>1261</v>
      </c>
    </row>
    <row r="151" spans="1:16" ht="108" hidden="1" x14ac:dyDescent="0.3">
      <c r="A151" s="140" t="s">
        <v>1022</v>
      </c>
      <c r="B151" s="141">
        <f t="shared" si="6"/>
        <v>343</v>
      </c>
      <c r="C151" s="142">
        <f t="shared" si="5"/>
        <v>12</v>
      </c>
      <c r="D151" s="149">
        <v>27</v>
      </c>
      <c r="E151" s="127" t="str">
        <f>IF(D151="","",VLOOKUP(D151,invulling!$A$3:$K$99,2,TRUE))</f>
        <v xml:space="preserve">climaxloop 3 maal (4-6-8 - DL2-DL3-TDL) tussen beide series 8 min herstel - extensief </v>
      </c>
      <c r="F151" s="149">
        <v>27</v>
      </c>
      <c r="G151" s="127" t="str">
        <f>IF(F151="","",VLOOKUP(F151,invulling!$A$3:$K$99,4,TRUE))</f>
        <v xml:space="preserve">climaxloop 3 maal (4-6-8 - DL2-DL3-TDL) tussen beide series 8 min herstel - extensief </v>
      </c>
      <c r="H151" s="151">
        <v>1</v>
      </c>
      <c r="I151" s="127" t="str">
        <f>IF(H151="","",VLOOKUP(H151,invulling!$A$3:$K$99,6,TRUE))</f>
        <v>Vaartspel extensief - invulling door de trainer</v>
      </c>
      <c r="J151" s="151">
        <v>3</v>
      </c>
      <c r="K151" s="127" t="str">
        <f>IF(J151="","",VLOOKUP(J151,invulling!$A$3:$K$99,8,TRUE))</f>
        <v>Heuvel duur extensief (invulling door de trainer)</v>
      </c>
      <c r="L151" s="151">
        <v>3</v>
      </c>
      <c r="M151" s="127" t="str">
        <f>IF(L151="","",VLOOKUP(L151,invulling!$A$3:$K$99,10,TRUE))</f>
        <v>Duurloop met heuvelaccenten (extensief)</v>
      </c>
      <c r="N151" s="151" t="s">
        <v>1241</v>
      </c>
      <c r="O151" s="127" t="s">
        <v>1257</v>
      </c>
      <c r="P151" s="158" t="s">
        <v>1265</v>
      </c>
    </row>
    <row r="152" spans="1:16" ht="79.2" hidden="1" x14ac:dyDescent="0.3">
      <c r="A152" s="140" t="s">
        <v>1024</v>
      </c>
      <c r="B152" s="141">
        <f t="shared" si="6"/>
        <v>46002</v>
      </c>
      <c r="C152" s="142">
        <f t="shared" si="5"/>
        <v>12</v>
      </c>
      <c r="D152" s="149">
        <v>23</v>
      </c>
      <c r="E152" s="127" t="str">
        <f>IF(D152="","",VLOOKUP(D152,invulling!$A$3:$K$99,2,TRUE))</f>
        <v>Baan 3 x 600 - 800 - 1000 extensief herstel 400m + loopscholing</v>
      </c>
      <c r="F152" s="149">
        <v>23</v>
      </c>
      <c r="G152" s="127" t="str">
        <f>IF(F152="","",VLOOKUP(F152,invulling!$A$3:$K$99,4,TRUE))</f>
        <v>Baan 3 x 600 - 800 - 1000 extensief herstel 400m + loopscholing</v>
      </c>
      <c r="H152" s="151">
        <v>23</v>
      </c>
      <c r="I152" s="127" t="str">
        <f>IF(H152="","",VLOOKUP(H152,invulling!$A$3:$K$99,6,TRUE))</f>
        <v>Baan 3 x 600 - 800 - 1000(2x) extensief herstel 400m + loopscholing</v>
      </c>
      <c r="J152" s="151">
        <v>6</v>
      </c>
      <c r="K152" s="127" t="str">
        <f>IF(J152="","",VLOOKUP(J152,invulling!$A$3:$K$99,8,TRUE))</f>
        <v>Duurloop 75 min extensief (DL2 met 3 x 10 min DL3)</v>
      </c>
      <c r="L152" s="151">
        <v>6</v>
      </c>
      <c r="M152" s="127" t="str">
        <f>IF(L152="","",VLOOKUP(L152,invulling!$A$3:$K$99,10,TRUE))</f>
        <v>Duurloop 75 min extensief (DL2 met 3 x 10 min DL3)</v>
      </c>
      <c r="N152" s="151" t="s">
        <v>1241</v>
      </c>
      <c r="O152" s="127" t="s">
        <v>1260</v>
      </c>
      <c r="P152" s="158" t="s">
        <v>1266</v>
      </c>
    </row>
    <row r="153" spans="1:16" ht="19.8" hidden="1" x14ac:dyDescent="0.3">
      <c r="A153" s="155" t="s">
        <v>1026</v>
      </c>
      <c r="B153" s="156">
        <f t="shared" si="6"/>
        <v>45640</v>
      </c>
      <c r="C153" s="155">
        <f t="shared" si="5"/>
        <v>12</v>
      </c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7" t="s">
        <v>1262</v>
      </c>
    </row>
    <row r="154" spans="1:16" ht="72" hidden="1" x14ac:dyDescent="0.3">
      <c r="A154" s="140" t="s">
        <v>1022</v>
      </c>
      <c r="B154" s="141">
        <f t="shared" si="6"/>
        <v>350</v>
      </c>
      <c r="C154" s="142">
        <f t="shared" si="5"/>
        <v>12</v>
      </c>
      <c r="D154" s="149">
        <v>3</v>
      </c>
      <c r="E154" s="127" t="str">
        <f>IF(D154="","",VLOOKUP(D154,invulling!$A$3:$K$99,2,TRUE))</f>
        <v>Heuvel duur extensief (invulling door de trainer)</v>
      </c>
      <c r="F154" s="149">
        <v>3</v>
      </c>
      <c r="G154" s="127" t="str">
        <f>IF(F154="","",VLOOKUP(F154,invulling!$A$3:$K$99,4,TRUE))</f>
        <v>Heuvel duur extensief (invulling door de trainer)</v>
      </c>
      <c r="H154" s="151">
        <v>6</v>
      </c>
      <c r="I154" s="127" t="str">
        <f>IF(H154="","",VLOOKUP(H154,invulling!$A$3:$K$99,6,TRUE))</f>
        <v>Duurloop 75 min extensief (DL2 met 3 x 10 min DL3)</v>
      </c>
      <c r="J154" s="151">
        <v>16</v>
      </c>
      <c r="K154" s="127" t="str">
        <f>IF(J154="","",VLOOKUP(J154,invulling!$A$3:$K$99,8,TRUE))</f>
        <v>Baan: 12 x 400m extensief (herstel 200m) / loopscholing</v>
      </c>
      <c r="L154" s="151">
        <v>16</v>
      </c>
      <c r="M154" s="127" t="str">
        <f>IF(L154="","",VLOOKUP(L154,invulling!$A$3:$K$99,10,TRUE))</f>
        <v>Baan: 10 x 400m extensief (herstel 200m) / loopscholing</v>
      </c>
      <c r="N154" s="151" t="s">
        <v>1241</v>
      </c>
      <c r="O154" s="127" t="s">
        <v>1257</v>
      </c>
      <c r="P154" s="158" t="s">
        <v>1267</v>
      </c>
    </row>
    <row r="155" spans="1:16" ht="90" hidden="1" x14ac:dyDescent="0.3">
      <c r="A155" s="140" t="s">
        <v>1024</v>
      </c>
      <c r="B155" s="141">
        <f t="shared" si="6"/>
        <v>46009</v>
      </c>
      <c r="C155" s="142">
        <f t="shared" si="5"/>
        <v>12</v>
      </c>
      <c r="D155" s="149">
        <v>10</v>
      </c>
      <c r="E155" s="127" t="s">
        <v>1250</v>
      </c>
      <c r="F155" s="149">
        <v>1</v>
      </c>
      <c r="G155" s="127" t="s">
        <v>1251</v>
      </c>
      <c r="H155" s="151">
        <v>6</v>
      </c>
      <c r="I155" s="127" t="s">
        <v>1252</v>
      </c>
      <c r="J155" s="151">
        <v>6</v>
      </c>
      <c r="K155" s="127" t="s">
        <v>1253</v>
      </c>
      <c r="L155" s="151">
        <v>6</v>
      </c>
      <c r="M155" s="127" t="s">
        <v>1254</v>
      </c>
      <c r="N155" s="151" t="s">
        <v>1241</v>
      </c>
      <c r="O155" s="127" t="s">
        <v>1255</v>
      </c>
      <c r="P155" s="158" t="s">
        <v>1268</v>
      </c>
    </row>
    <row r="156" spans="1:16" ht="19.8" hidden="1" x14ac:dyDescent="0.3">
      <c r="A156" s="155" t="s">
        <v>1026</v>
      </c>
      <c r="B156" s="156">
        <f t="shared" si="6"/>
        <v>45647</v>
      </c>
      <c r="C156" s="155">
        <f t="shared" si="5"/>
        <v>12</v>
      </c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7" t="s">
        <v>1262</v>
      </c>
    </row>
    <row r="157" spans="1:16" ht="90" hidden="1" x14ac:dyDescent="0.3">
      <c r="A157" s="140" t="s">
        <v>1022</v>
      </c>
      <c r="B157" s="141">
        <f t="shared" si="6"/>
        <v>357</v>
      </c>
      <c r="C157" s="142">
        <f t="shared" si="5"/>
        <v>12</v>
      </c>
      <c r="D157" s="149">
        <v>1</v>
      </c>
      <c r="E157" s="127" t="s">
        <v>1243</v>
      </c>
      <c r="F157" s="149">
        <v>1</v>
      </c>
      <c r="G157" s="127" t="s">
        <v>1244</v>
      </c>
      <c r="H157" s="151">
        <v>6</v>
      </c>
      <c r="I157" s="127" t="s">
        <v>1245</v>
      </c>
      <c r="J157" s="151"/>
      <c r="K157" s="127" t="s">
        <v>1243</v>
      </c>
      <c r="L157" s="151">
        <v>6</v>
      </c>
      <c r="M157" s="127" t="s">
        <v>1244</v>
      </c>
      <c r="N157" s="151" t="s">
        <v>1241</v>
      </c>
      <c r="O157" s="127" t="s">
        <v>1245</v>
      </c>
      <c r="P157" s="158" t="s">
        <v>1211</v>
      </c>
    </row>
    <row r="158" spans="1:16" ht="90" hidden="1" x14ac:dyDescent="0.3">
      <c r="A158" s="140" t="s">
        <v>1024</v>
      </c>
      <c r="B158" s="141">
        <f t="shared" si="6"/>
        <v>46016</v>
      </c>
      <c r="C158" s="142">
        <f t="shared" si="5"/>
        <v>12</v>
      </c>
      <c r="D158" s="149">
        <v>1</v>
      </c>
      <c r="E158" s="127" t="s">
        <v>1243</v>
      </c>
      <c r="F158" s="149">
        <v>1</v>
      </c>
      <c r="G158" s="127" t="s">
        <v>1244</v>
      </c>
      <c r="H158" s="151">
        <v>6</v>
      </c>
      <c r="I158" s="127" t="s">
        <v>1246</v>
      </c>
      <c r="J158" s="151">
        <v>6</v>
      </c>
      <c r="K158" s="127" t="s">
        <v>1243</v>
      </c>
      <c r="L158" s="151">
        <v>6</v>
      </c>
      <c r="M158" s="127" t="s">
        <v>1244</v>
      </c>
      <c r="N158" s="151" t="s">
        <v>1241</v>
      </c>
      <c r="O158" s="127" t="s">
        <v>1246</v>
      </c>
      <c r="P158" s="158" t="s">
        <v>425</v>
      </c>
    </row>
    <row r="159" spans="1:16" ht="19.8" hidden="1" x14ac:dyDescent="0.3">
      <c r="A159" s="155" t="s">
        <v>1026</v>
      </c>
      <c r="B159" s="156">
        <f t="shared" si="6"/>
        <v>45654</v>
      </c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7" t="s">
        <v>1261</v>
      </c>
    </row>
    <row r="160" spans="1:16" ht="90" hidden="1" x14ac:dyDescent="0.3">
      <c r="A160" s="140" t="s">
        <v>1022</v>
      </c>
      <c r="B160" s="141">
        <f t="shared" si="6"/>
        <v>364</v>
      </c>
      <c r="C160" s="142">
        <f t="shared" si="5"/>
        <v>12</v>
      </c>
      <c r="D160" s="149"/>
      <c r="E160" s="127" t="s">
        <v>1247</v>
      </c>
      <c r="F160" s="149"/>
      <c r="G160" s="127" t="s">
        <v>1244</v>
      </c>
      <c r="H160" s="151"/>
      <c r="I160" s="127" t="s">
        <v>1248</v>
      </c>
      <c r="J160" s="151"/>
      <c r="K160" s="127" t="s">
        <v>1243</v>
      </c>
      <c r="L160" s="151"/>
      <c r="M160" s="127" t="s">
        <v>1244</v>
      </c>
      <c r="N160" s="151"/>
      <c r="O160" s="127" t="s">
        <v>1249</v>
      </c>
      <c r="P160" s="158" t="s">
        <v>425</v>
      </c>
    </row>
    <row r="161" spans="1:16" ht="90" hidden="1" x14ac:dyDescent="0.3">
      <c r="A161" s="140" t="s">
        <v>1024</v>
      </c>
      <c r="B161" s="141">
        <f t="shared" si="6"/>
        <v>46023</v>
      </c>
      <c r="C161" s="142">
        <v>12</v>
      </c>
      <c r="D161" s="149">
        <v>0</v>
      </c>
      <c r="E161" s="127" t="str">
        <f>IF(D161="","",VLOOKUP(D161,invulling!$A$3:$K$99,2,TRUE))</f>
        <v xml:space="preserve"> </v>
      </c>
      <c r="F161" s="149">
        <v>0</v>
      </c>
      <c r="G161" s="127" t="str">
        <f>IF(F161="","",VLOOKUP(F161,invulling!$A$3:$K$99,4,TRUE))</f>
        <v xml:space="preserve"> </v>
      </c>
      <c r="H161" s="151">
        <v>0</v>
      </c>
      <c r="I161" s="127" t="str">
        <f>IF(H161="","",VLOOKUP(H161,invulling!$A$3:$K$99,6,TRUE))</f>
        <v xml:space="preserve"> </v>
      </c>
      <c r="J161" s="151">
        <v>0</v>
      </c>
      <c r="K161" s="127" t="str">
        <f>IF(J161="","",VLOOKUP(J161,invulling!$A$3:$K$99,8,TRUE))</f>
        <v xml:space="preserve"> </v>
      </c>
      <c r="L161" s="151">
        <v>0</v>
      </c>
      <c r="M161" s="127" t="str">
        <f>IF(L161="","",VLOOKUP(L161,invulling!$A$3:$K$99,10,TRUE))</f>
        <v xml:space="preserve"> </v>
      </c>
      <c r="N161" s="151" t="s">
        <v>1241</v>
      </c>
      <c r="O161" s="164"/>
      <c r="P161" s="165" t="s">
        <v>425</v>
      </c>
    </row>
    <row r="162" spans="1:16" ht="19.8" x14ac:dyDescent="0.3">
      <c r="A162" s="143"/>
    </row>
    <row r="163" spans="1:16" ht="19.8" x14ac:dyDescent="0.3">
      <c r="A163" s="143"/>
    </row>
    <row r="164" spans="1:16" ht="19.8" x14ac:dyDescent="0.3">
      <c r="A164" s="144"/>
    </row>
    <row r="165" spans="1:16" ht="19.8" x14ac:dyDescent="0.3">
      <c r="A165" s="143"/>
    </row>
    <row r="166" spans="1:16" ht="19.8" x14ac:dyDescent="0.3">
      <c r="A166" s="143"/>
    </row>
    <row r="167" spans="1:16" ht="19.8" x14ac:dyDescent="0.3">
      <c r="A167" s="144"/>
    </row>
    <row r="168" spans="1:16" ht="19.8" x14ac:dyDescent="0.3">
      <c r="A168" s="143"/>
    </row>
    <row r="169" spans="1:16" ht="19.8" x14ac:dyDescent="0.3">
      <c r="A169" s="143"/>
    </row>
    <row r="170" spans="1:16" ht="19.8" x14ac:dyDescent="0.3">
      <c r="A170" s="144"/>
    </row>
    <row r="171" spans="1:16" ht="19.8" x14ac:dyDescent="0.3">
      <c r="A171" s="143"/>
    </row>
    <row r="172" spans="1:16" ht="19.8" x14ac:dyDescent="0.3">
      <c r="A172" s="143"/>
    </row>
    <row r="173" spans="1:16" ht="19.8" x14ac:dyDescent="0.3">
      <c r="A173" s="144"/>
    </row>
    <row r="174" spans="1:16" ht="19.8" x14ac:dyDescent="0.3">
      <c r="A174" s="143"/>
    </row>
    <row r="175" spans="1:16" ht="19.8" x14ac:dyDescent="0.3">
      <c r="A175" s="143"/>
    </row>
    <row r="176" spans="1:16" ht="19.8" x14ac:dyDescent="0.3">
      <c r="A176" s="144"/>
    </row>
    <row r="177" spans="1:1" x14ac:dyDescent="0.3">
      <c r="A177" s="138"/>
    </row>
    <row r="178" spans="1:1" x14ac:dyDescent="0.3">
      <c r="A178" s="138"/>
    </row>
    <row r="179" spans="1:1" x14ac:dyDescent="0.3">
      <c r="A179" s="138"/>
    </row>
    <row r="180" spans="1:1" x14ac:dyDescent="0.3">
      <c r="A180" s="138"/>
    </row>
    <row r="181" spans="1:1" x14ac:dyDescent="0.3">
      <c r="A181" s="138"/>
    </row>
    <row r="182" spans="1:1" x14ac:dyDescent="0.3">
      <c r="A182" s="138"/>
    </row>
    <row r="183" spans="1:1" x14ac:dyDescent="0.3">
      <c r="A183" s="138"/>
    </row>
    <row r="184" spans="1:1" x14ac:dyDescent="0.3">
      <c r="A184" s="138"/>
    </row>
    <row r="185" spans="1:1" x14ac:dyDescent="0.3">
      <c r="A185" s="138"/>
    </row>
    <row r="186" spans="1:1" x14ac:dyDescent="0.3">
      <c r="A186" s="138"/>
    </row>
    <row r="187" spans="1:1" x14ac:dyDescent="0.3">
      <c r="A187" s="138"/>
    </row>
    <row r="188" spans="1:1" x14ac:dyDescent="0.3">
      <c r="A188" s="138"/>
    </row>
    <row r="189" spans="1:1" x14ac:dyDescent="0.3">
      <c r="A189" s="138"/>
    </row>
    <row r="190" spans="1:1" x14ac:dyDescent="0.3">
      <c r="A190" s="138"/>
    </row>
    <row r="191" spans="1:1" x14ac:dyDescent="0.3">
      <c r="A191" s="138"/>
    </row>
    <row r="192" spans="1:1" x14ac:dyDescent="0.3">
      <c r="A192" s="138"/>
    </row>
    <row r="193" spans="1:1" x14ac:dyDescent="0.3">
      <c r="A193" s="138"/>
    </row>
    <row r="194" spans="1:1" x14ac:dyDescent="0.3">
      <c r="A194" s="138"/>
    </row>
    <row r="195" spans="1:1" x14ac:dyDescent="0.3">
      <c r="A195" s="138"/>
    </row>
    <row r="196" spans="1:1" x14ac:dyDescent="0.3">
      <c r="A196" s="138"/>
    </row>
    <row r="197" spans="1:1" x14ac:dyDescent="0.3">
      <c r="A197" s="138"/>
    </row>
    <row r="198" spans="1:1" x14ac:dyDescent="0.3">
      <c r="A198" s="138"/>
    </row>
    <row r="199" spans="1:1" x14ac:dyDescent="0.3">
      <c r="A199" s="138"/>
    </row>
    <row r="200" spans="1:1" x14ac:dyDescent="0.3">
      <c r="A200" s="138"/>
    </row>
    <row r="201" spans="1:1" x14ac:dyDescent="0.3">
      <c r="A201" s="138"/>
    </row>
    <row r="202" spans="1:1" x14ac:dyDescent="0.3">
      <c r="A202" s="138"/>
    </row>
    <row r="203" spans="1:1" x14ac:dyDescent="0.3">
      <c r="A203" s="138"/>
    </row>
    <row r="204" spans="1:1" x14ac:dyDescent="0.3">
      <c r="A204" s="138"/>
    </row>
    <row r="205" spans="1:1" x14ac:dyDescent="0.3">
      <c r="A205" s="138"/>
    </row>
    <row r="206" spans="1:1" x14ac:dyDescent="0.3">
      <c r="A206" s="138"/>
    </row>
    <row r="207" spans="1:1" x14ac:dyDescent="0.3">
      <c r="A207" s="138"/>
    </row>
    <row r="208" spans="1:1" x14ac:dyDescent="0.3">
      <c r="A208" s="138"/>
    </row>
    <row r="209" spans="1:1" x14ac:dyDescent="0.3">
      <c r="A209" s="138"/>
    </row>
    <row r="210" spans="1:1" x14ac:dyDescent="0.3">
      <c r="A210" s="138"/>
    </row>
    <row r="211" spans="1:1" x14ac:dyDescent="0.3">
      <c r="A211" s="138"/>
    </row>
    <row r="212" spans="1:1" x14ac:dyDescent="0.3">
      <c r="A212" s="138"/>
    </row>
    <row r="213" spans="1:1" x14ac:dyDescent="0.3">
      <c r="A213" s="138"/>
    </row>
    <row r="214" spans="1:1" x14ac:dyDescent="0.3">
      <c r="A214" s="138"/>
    </row>
    <row r="215" spans="1:1" x14ac:dyDescent="0.3">
      <c r="A215" s="138"/>
    </row>
    <row r="216" spans="1:1" x14ac:dyDescent="0.3">
      <c r="A216" s="138"/>
    </row>
    <row r="217" spans="1:1" x14ac:dyDescent="0.3">
      <c r="A217" s="138"/>
    </row>
    <row r="218" spans="1:1" x14ac:dyDescent="0.3">
      <c r="A218" s="138"/>
    </row>
    <row r="219" spans="1:1" x14ac:dyDescent="0.3">
      <c r="A219" s="138"/>
    </row>
    <row r="220" spans="1:1" x14ac:dyDescent="0.3">
      <c r="A220" s="138"/>
    </row>
    <row r="221" spans="1:1" x14ac:dyDescent="0.3">
      <c r="A221" s="138"/>
    </row>
    <row r="222" spans="1:1" x14ac:dyDescent="0.3">
      <c r="A222" s="138"/>
    </row>
  </sheetData>
  <autoFilter ref="A1:P161" xr:uid="{00000000-0009-0000-0000-000002000000}">
    <filterColumn colId="0" showButton="0"/>
    <filterColumn colId="2">
      <filters>
        <filter val="1"/>
      </filters>
    </filterColumn>
  </autoFilter>
  <mergeCells count="1">
    <mergeCell ref="A1:B1"/>
  </mergeCells>
  <phoneticPr fontId="12" type="noConversion"/>
  <pageMargins left="0" right="0" top="0" bottom="0" header="0" footer="0"/>
  <pageSetup paperSize="9" scale="44" orientation="portrait" horizontalDpi="4294967292" verticalDpi="4294967292" r:id="rId1"/>
  <headerFooter alignWithMargins="0">
    <oddFooter>&amp;"Helvetica,Regular"&amp;11&amp;P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topLeftCell="A117" workbookViewId="0">
      <selection activeCell="B137" sqref="B137"/>
    </sheetView>
  </sheetViews>
  <sheetFormatPr defaultColWidth="11.23046875" defaultRowHeight="16.2" x14ac:dyDescent="0.3"/>
  <sheetData>
    <row r="1" spans="1:6" x14ac:dyDescent="0.3">
      <c r="A1" t="s">
        <v>1208</v>
      </c>
      <c r="B1" s="147">
        <v>44196</v>
      </c>
    </row>
    <row r="2" spans="1:6" x14ac:dyDescent="0.3">
      <c r="A2" t="s">
        <v>1209</v>
      </c>
      <c r="B2" s="146">
        <v>44198</v>
      </c>
      <c r="E2">
        <v>1</v>
      </c>
      <c r="F2" s="145" t="s">
        <v>1020</v>
      </c>
    </row>
    <row r="3" spans="1:6" x14ac:dyDescent="0.3">
      <c r="A3" t="s">
        <v>1210</v>
      </c>
      <c r="B3" s="146">
        <v>44201</v>
      </c>
      <c r="C3">
        <f>WEEKDAY(B3)</f>
        <v>3</v>
      </c>
      <c r="E3">
        <v>2</v>
      </c>
      <c r="F3" s="145" t="s">
        <v>1021</v>
      </c>
    </row>
    <row r="4" spans="1:6" x14ac:dyDescent="0.3">
      <c r="A4" t="s">
        <v>1208</v>
      </c>
      <c r="B4" s="146">
        <v>44203</v>
      </c>
      <c r="C4">
        <f t="shared" ref="C4:C67" si="0">WEEKDAY(B4)</f>
        <v>5</v>
      </c>
      <c r="E4">
        <v>3</v>
      </c>
      <c r="F4" s="145" t="s">
        <v>1022</v>
      </c>
    </row>
    <row r="5" spans="1:6" x14ac:dyDescent="0.3">
      <c r="A5" t="s">
        <v>1209</v>
      </c>
      <c r="B5" s="146">
        <v>44205</v>
      </c>
      <c r="C5">
        <f t="shared" si="0"/>
        <v>7</v>
      </c>
      <c r="E5">
        <v>4</v>
      </c>
      <c r="F5" s="145" t="s">
        <v>1023</v>
      </c>
    </row>
    <row r="6" spans="1:6" x14ac:dyDescent="0.3">
      <c r="A6" t="s">
        <v>1210</v>
      </c>
      <c r="B6" s="146">
        <f>B3+7</f>
        <v>44208</v>
      </c>
      <c r="C6">
        <f t="shared" si="0"/>
        <v>3</v>
      </c>
      <c r="E6">
        <v>5</v>
      </c>
      <c r="F6" s="145" t="s">
        <v>1024</v>
      </c>
    </row>
    <row r="7" spans="1:6" x14ac:dyDescent="0.3">
      <c r="A7" t="s">
        <v>1208</v>
      </c>
      <c r="B7" s="146">
        <f>B4+7</f>
        <v>44210</v>
      </c>
      <c r="C7">
        <f t="shared" si="0"/>
        <v>5</v>
      </c>
      <c r="E7">
        <v>6</v>
      </c>
      <c r="F7" s="145" t="s">
        <v>1025</v>
      </c>
    </row>
    <row r="8" spans="1:6" x14ac:dyDescent="0.3">
      <c r="A8" t="s">
        <v>1209</v>
      </c>
      <c r="B8" s="146">
        <f>B5+7</f>
        <v>44212</v>
      </c>
      <c r="C8">
        <f t="shared" si="0"/>
        <v>7</v>
      </c>
      <c r="E8">
        <v>7</v>
      </c>
      <c r="F8" s="145" t="s">
        <v>1026</v>
      </c>
    </row>
    <row r="9" spans="1:6" x14ac:dyDescent="0.3">
      <c r="A9" t="s">
        <v>1210</v>
      </c>
      <c r="B9" s="146">
        <f t="shared" ref="B9:B72" si="1">B6+7</f>
        <v>44215</v>
      </c>
      <c r="C9">
        <f t="shared" si="0"/>
        <v>3</v>
      </c>
    </row>
    <row r="10" spans="1:6" x14ac:dyDescent="0.3">
      <c r="A10" t="s">
        <v>1208</v>
      </c>
      <c r="B10" s="146">
        <f t="shared" si="1"/>
        <v>44217</v>
      </c>
      <c r="C10">
        <f t="shared" si="0"/>
        <v>5</v>
      </c>
    </row>
    <row r="11" spans="1:6" x14ac:dyDescent="0.3">
      <c r="A11" t="s">
        <v>1209</v>
      </c>
      <c r="B11" s="146">
        <f t="shared" si="1"/>
        <v>44219</v>
      </c>
      <c r="C11">
        <f t="shared" si="0"/>
        <v>7</v>
      </c>
    </row>
    <row r="12" spans="1:6" x14ac:dyDescent="0.3">
      <c r="A12" t="s">
        <v>1210</v>
      </c>
      <c r="B12" s="146">
        <f t="shared" si="1"/>
        <v>44222</v>
      </c>
      <c r="C12">
        <f t="shared" si="0"/>
        <v>3</v>
      </c>
    </row>
    <row r="13" spans="1:6" x14ac:dyDescent="0.3">
      <c r="A13" t="s">
        <v>1208</v>
      </c>
      <c r="B13" s="146">
        <f t="shared" si="1"/>
        <v>44224</v>
      </c>
      <c r="C13">
        <f t="shared" si="0"/>
        <v>5</v>
      </c>
    </row>
    <row r="14" spans="1:6" x14ac:dyDescent="0.3">
      <c r="A14" t="s">
        <v>1209</v>
      </c>
      <c r="B14" s="146">
        <f t="shared" si="1"/>
        <v>44226</v>
      </c>
      <c r="C14">
        <f t="shared" si="0"/>
        <v>7</v>
      </c>
    </row>
    <row r="15" spans="1:6" x14ac:dyDescent="0.3">
      <c r="A15" t="s">
        <v>1210</v>
      </c>
      <c r="B15" s="146">
        <f t="shared" si="1"/>
        <v>44229</v>
      </c>
      <c r="C15">
        <f t="shared" si="0"/>
        <v>3</v>
      </c>
    </row>
    <row r="16" spans="1:6" x14ac:dyDescent="0.3">
      <c r="A16" t="s">
        <v>1208</v>
      </c>
      <c r="B16" s="146">
        <f t="shared" si="1"/>
        <v>44231</v>
      </c>
      <c r="C16">
        <f t="shared" si="0"/>
        <v>5</v>
      </c>
    </row>
    <row r="17" spans="1:3" x14ac:dyDescent="0.3">
      <c r="A17" t="s">
        <v>1209</v>
      </c>
      <c r="B17" s="146">
        <f t="shared" si="1"/>
        <v>44233</v>
      </c>
      <c r="C17">
        <f t="shared" si="0"/>
        <v>7</v>
      </c>
    </row>
    <row r="18" spans="1:3" x14ac:dyDescent="0.3">
      <c r="A18" t="s">
        <v>1210</v>
      </c>
      <c r="B18" s="146">
        <f t="shared" si="1"/>
        <v>44236</v>
      </c>
      <c r="C18">
        <f t="shared" si="0"/>
        <v>3</v>
      </c>
    </row>
    <row r="19" spans="1:3" x14ac:dyDescent="0.3">
      <c r="A19" t="s">
        <v>1208</v>
      </c>
      <c r="B19" s="146">
        <f t="shared" si="1"/>
        <v>44238</v>
      </c>
      <c r="C19">
        <f t="shared" si="0"/>
        <v>5</v>
      </c>
    </row>
    <row r="20" spans="1:3" x14ac:dyDescent="0.3">
      <c r="A20" t="s">
        <v>1209</v>
      </c>
      <c r="B20" s="146">
        <f t="shared" si="1"/>
        <v>44240</v>
      </c>
      <c r="C20">
        <f t="shared" si="0"/>
        <v>7</v>
      </c>
    </row>
    <row r="21" spans="1:3" x14ac:dyDescent="0.3">
      <c r="A21" t="s">
        <v>1210</v>
      </c>
      <c r="B21" s="146">
        <f t="shared" si="1"/>
        <v>44243</v>
      </c>
      <c r="C21">
        <f t="shared" si="0"/>
        <v>3</v>
      </c>
    </row>
    <row r="22" spans="1:3" x14ac:dyDescent="0.3">
      <c r="A22" t="s">
        <v>1208</v>
      </c>
      <c r="B22" s="146">
        <f t="shared" si="1"/>
        <v>44245</v>
      </c>
      <c r="C22">
        <f t="shared" si="0"/>
        <v>5</v>
      </c>
    </row>
    <row r="23" spans="1:3" x14ac:dyDescent="0.3">
      <c r="A23" t="s">
        <v>1209</v>
      </c>
      <c r="B23" s="146">
        <f t="shared" si="1"/>
        <v>44247</v>
      </c>
      <c r="C23">
        <f t="shared" si="0"/>
        <v>7</v>
      </c>
    </row>
    <row r="24" spans="1:3" x14ac:dyDescent="0.3">
      <c r="A24" t="s">
        <v>1210</v>
      </c>
      <c r="B24" s="146">
        <f t="shared" si="1"/>
        <v>44250</v>
      </c>
      <c r="C24">
        <f t="shared" si="0"/>
        <v>3</v>
      </c>
    </row>
    <row r="25" spans="1:3" x14ac:dyDescent="0.3">
      <c r="A25" t="s">
        <v>1208</v>
      </c>
      <c r="B25" s="146">
        <f t="shared" si="1"/>
        <v>44252</v>
      </c>
      <c r="C25">
        <f t="shared" si="0"/>
        <v>5</v>
      </c>
    </row>
    <row r="26" spans="1:3" x14ac:dyDescent="0.3">
      <c r="A26" t="s">
        <v>1209</v>
      </c>
      <c r="B26" s="146">
        <f t="shared" si="1"/>
        <v>44254</v>
      </c>
      <c r="C26">
        <f t="shared" si="0"/>
        <v>7</v>
      </c>
    </row>
    <row r="27" spans="1:3" x14ac:dyDescent="0.3">
      <c r="A27" t="s">
        <v>1210</v>
      </c>
      <c r="B27" s="146">
        <f t="shared" si="1"/>
        <v>44257</v>
      </c>
      <c r="C27">
        <f t="shared" si="0"/>
        <v>3</v>
      </c>
    </row>
    <row r="28" spans="1:3" x14ac:dyDescent="0.3">
      <c r="A28" t="s">
        <v>1208</v>
      </c>
      <c r="B28" s="146">
        <f t="shared" si="1"/>
        <v>44259</v>
      </c>
      <c r="C28">
        <f t="shared" si="0"/>
        <v>5</v>
      </c>
    </row>
    <row r="29" spans="1:3" x14ac:dyDescent="0.3">
      <c r="A29" t="s">
        <v>1209</v>
      </c>
      <c r="B29" s="146">
        <f t="shared" si="1"/>
        <v>44261</v>
      </c>
      <c r="C29">
        <f t="shared" si="0"/>
        <v>7</v>
      </c>
    </row>
    <row r="30" spans="1:3" x14ac:dyDescent="0.3">
      <c r="A30" t="s">
        <v>1210</v>
      </c>
      <c r="B30" s="146">
        <f t="shared" si="1"/>
        <v>44264</v>
      </c>
      <c r="C30">
        <f t="shared" si="0"/>
        <v>3</v>
      </c>
    </row>
    <row r="31" spans="1:3" x14ac:dyDescent="0.3">
      <c r="A31" t="s">
        <v>1208</v>
      </c>
      <c r="B31" s="146">
        <f t="shared" si="1"/>
        <v>44266</v>
      </c>
      <c r="C31">
        <f t="shared" si="0"/>
        <v>5</v>
      </c>
    </row>
    <row r="32" spans="1:3" x14ac:dyDescent="0.3">
      <c r="A32" t="s">
        <v>1209</v>
      </c>
      <c r="B32" s="146">
        <f t="shared" si="1"/>
        <v>44268</v>
      </c>
      <c r="C32">
        <f t="shared" si="0"/>
        <v>7</v>
      </c>
    </row>
    <row r="33" spans="1:3" x14ac:dyDescent="0.3">
      <c r="A33" t="s">
        <v>1210</v>
      </c>
      <c r="B33" s="146">
        <f t="shared" si="1"/>
        <v>44271</v>
      </c>
      <c r="C33">
        <f t="shared" si="0"/>
        <v>3</v>
      </c>
    </row>
    <row r="34" spans="1:3" x14ac:dyDescent="0.3">
      <c r="A34" t="s">
        <v>1208</v>
      </c>
      <c r="B34" s="146">
        <f t="shared" si="1"/>
        <v>44273</v>
      </c>
      <c r="C34">
        <f t="shared" si="0"/>
        <v>5</v>
      </c>
    </row>
    <row r="35" spans="1:3" x14ac:dyDescent="0.3">
      <c r="A35" t="s">
        <v>1209</v>
      </c>
      <c r="B35" s="146">
        <f t="shared" si="1"/>
        <v>44275</v>
      </c>
      <c r="C35">
        <f t="shared" si="0"/>
        <v>7</v>
      </c>
    </row>
    <row r="36" spans="1:3" x14ac:dyDescent="0.3">
      <c r="A36" t="s">
        <v>1210</v>
      </c>
      <c r="B36" s="146">
        <f t="shared" si="1"/>
        <v>44278</v>
      </c>
      <c r="C36">
        <f t="shared" si="0"/>
        <v>3</v>
      </c>
    </row>
    <row r="37" spans="1:3" x14ac:dyDescent="0.3">
      <c r="A37" t="s">
        <v>1208</v>
      </c>
      <c r="B37" s="146">
        <f t="shared" si="1"/>
        <v>44280</v>
      </c>
      <c r="C37">
        <f t="shared" si="0"/>
        <v>5</v>
      </c>
    </row>
    <row r="38" spans="1:3" x14ac:dyDescent="0.3">
      <c r="A38" t="s">
        <v>1209</v>
      </c>
      <c r="B38" s="146">
        <f t="shared" si="1"/>
        <v>44282</v>
      </c>
      <c r="C38">
        <f t="shared" si="0"/>
        <v>7</v>
      </c>
    </row>
    <row r="39" spans="1:3" x14ac:dyDescent="0.3">
      <c r="A39" t="s">
        <v>1210</v>
      </c>
      <c r="B39" s="146">
        <f t="shared" si="1"/>
        <v>44285</v>
      </c>
      <c r="C39">
        <f t="shared" si="0"/>
        <v>3</v>
      </c>
    </row>
    <row r="40" spans="1:3" x14ac:dyDescent="0.3">
      <c r="A40" t="s">
        <v>1208</v>
      </c>
      <c r="B40" s="146">
        <f t="shared" si="1"/>
        <v>44287</v>
      </c>
      <c r="C40">
        <f t="shared" si="0"/>
        <v>5</v>
      </c>
    </row>
    <row r="41" spans="1:3" x14ac:dyDescent="0.3">
      <c r="A41" t="s">
        <v>1209</v>
      </c>
      <c r="B41" s="146">
        <f t="shared" si="1"/>
        <v>44289</v>
      </c>
      <c r="C41">
        <f t="shared" si="0"/>
        <v>7</v>
      </c>
    </row>
    <row r="42" spans="1:3" x14ac:dyDescent="0.3">
      <c r="A42" t="s">
        <v>1210</v>
      </c>
      <c r="B42" s="146">
        <f t="shared" si="1"/>
        <v>44292</v>
      </c>
      <c r="C42">
        <f t="shared" si="0"/>
        <v>3</v>
      </c>
    </row>
    <row r="43" spans="1:3" x14ac:dyDescent="0.3">
      <c r="A43" t="s">
        <v>1208</v>
      </c>
      <c r="B43" s="146">
        <f t="shared" si="1"/>
        <v>44294</v>
      </c>
      <c r="C43">
        <f t="shared" si="0"/>
        <v>5</v>
      </c>
    </row>
    <row r="44" spans="1:3" x14ac:dyDescent="0.3">
      <c r="A44" t="s">
        <v>1209</v>
      </c>
      <c r="B44" s="146">
        <f t="shared" si="1"/>
        <v>44296</v>
      </c>
      <c r="C44">
        <f t="shared" si="0"/>
        <v>7</v>
      </c>
    </row>
    <row r="45" spans="1:3" x14ac:dyDescent="0.3">
      <c r="A45" t="s">
        <v>1210</v>
      </c>
      <c r="B45" s="146">
        <f t="shared" si="1"/>
        <v>44299</v>
      </c>
      <c r="C45">
        <f t="shared" si="0"/>
        <v>3</v>
      </c>
    </row>
    <row r="46" spans="1:3" x14ac:dyDescent="0.3">
      <c r="A46" t="s">
        <v>1208</v>
      </c>
      <c r="B46" s="146">
        <f t="shared" si="1"/>
        <v>44301</v>
      </c>
      <c r="C46">
        <f t="shared" si="0"/>
        <v>5</v>
      </c>
    </row>
    <row r="47" spans="1:3" x14ac:dyDescent="0.3">
      <c r="A47" t="s">
        <v>1209</v>
      </c>
      <c r="B47" s="146">
        <f t="shared" si="1"/>
        <v>44303</v>
      </c>
      <c r="C47">
        <f t="shared" si="0"/>
        <v>7</v>
      </c>
    </row>
    <row r="48" spans="1:3" x14ac:dyDescent="0.3">
      <c r="A48" t="s">
        <v>1210</v>
      </c>
      <c r="B48" s="146">
        <f t="shared" si="1"/>
        <v>44306</v>
      </c>
      <c r="C48">
        <f t="shared" si="0"/>
        <v>3</v>
      </c>
    </row>
    <row r="49" spans="1:3" x14ac:dyDescent="0.3">
      <c r="A49" t="s">
        <v>1208</v>
      </c>
      <c r="B49" s="146">
        <f t="shared" si="1"/>
        <v>44308</v>
      </c>
      <c r="C49">
        <f t="shared" si="0"/>
        <v>5</v>
      </c>
    </row>
    <row r="50" spans="1:3" x14ac:dyDescent="0.3">
      <c r="A50" t="s">
        <v>1209</v>
      </c>
      <c r="B50" s="146">
        <f t="shared" si="1"/>
        <v>44310</v>
      </c>
      <c r="C50">
        <f t="shared" si="0"/>
        <v>7</v>
      </c>
    </row>
    <row r="51" spans="1:3" x14ac:dyDescent="0.3">
      <c r="A51" t="s">
        <v>1210</v>
      </c>
      <c r="B51" s="146">
        <f t="shared" si="1"/>
        <v>44313</v>
      </c>
      <c r="C51">
        <f t="shared" si="0"/>
        <v>3</v>
      </c>
    </row>
    <row r="52" spans="1:3" x14ac:dyDescent="0.3">
      <c r="A52" t="s">
        <v>1208</v>
      </c>
      <c r="B52" s="146">
        <f t="shared" si="1"/>
        <v>44315</v>
      </c>
      <c r="C52">
        <f t="shared" si="0"/>
        <v>5</v>
      </c>
    </row>
    <row r="53" spans="1:3" x14ac:dyDescent="0.3">
      <c r="A53" t="s">
        <v>1209</v>
      </c>
      <c r="B53" s="146">
        <f t="shared" si="1"/>
        <v>44317</v>
      </c>
      <c r="C53">
        <f t="shared" si="0"/>
        <v>7</v>
      </c>
    </row>
    <row r="54" spans="1:3" x14ac:dyDescent="0.3">
      <c r="A54" t="s">
        <v>1210</v>
      </c>
      <c r="B54" s="146">
        <f t="shared" si="1"/>
        <v>44320</v>
      </c>
      <c r="C54">
        <f t="shared" si="0"/>
        <v>3</v>
      </c>
    </row>
    <row r="55" spans="1:3" x14ac:dyDescent="0.3">
      <c r="A55" t="s">
        <v>1208</v>
      </c>
      <c r="B55" s="146">
        <f t="shared" si="1"/>
        <v>44322</v>
      </c>
      <c r="C55">
        <f t="shared" si="0"/>
        <v>5</v>
      </c>
    </row>
    <row r="56" spans="1:3" x14ac:dyDescent="0.3">
      <c r="A56" t="s">
        <v>1209</v>
      </c>
      <c r="B56" s="146">
        <f t="shared" si="1"/>
        <v>44324</v>
      </c>
      <c r="C56">
        <f t="shared" si="0"/>
        <v>7</v>
      </c>
    </row>
    <row r="57" spans="1:3" x14ac:dyDescent="0.3">
      <c r="A57" t="s">
        <v>1210</v>
      </c>
      <c r="B57" s="146">
        <f t="shared" si="1"/>
        <v>44327</v>
      </c>
      <c r="C57">
        <f t="shared" si="0"/>
        <v>3</v>
      </c>
    </row>
    <row r="58" spans="1:3" x14ac:dyDescent="0.3">
      <c r="A58" t="s">
        <v>1208</v>
      </c>
      <c r="B58" s="146">
        <f t="shared" si="1"/>
        <v>44329</v>
      </c>
      <c r="C58">
        <f t="shared" si="0"/>
        <v>5</v>
      </c>
    </row>
    <row r="59" spans="1:3" x14ac:dyDescent="0.3">
      <c r="A59" t="s">
        <v>1209</v>
      </c>
      <c r="B59" s="146">
        <f t="shared" si="1"/>
        <v>44331</v>
      </c>
      <c r="C59">
        <f t="shared" si="0"/>
        <v>7</v>
      </c>
    </row>
    <row r="60" spans="1:3" x14ac:dyDescent="0.3">
      <c r="A60" t="s">
        <v>1210</v>
      </c>
      <c r="B60" s="146">
        <f t="shared" si="1"/>
        <v>44334</v>
      </c>
      <c r="C60">
        <f t="shared" si="0"/>
        <v>3</v>
      </c>
    </row>
    <row r="61" spans="1:3" x14ac:dyDescent="0.3">
      <c r="A61" t="s">
        <v>1208</v>
      </c>
      <c r="B61" s="146">
        <f t="shared" si="1"/>
        <v>44336</v>
      </c>
      <c r="C61">
        <f t="shared" si="0"/>
        <v>5</v>
      </c>
    </row>
    <row r="62" spans="1:3" x14ac:dyDescent="0.3">
      <c r="A62" t="s">
        <v>1209</v>
      </c>
      <c r="B62" s="146">
        <f t="shared" si="1"/>
        <v>44338</v>
      </c>
      <c r="C62">
        <f t="shared" si="0"/>
        <v>7</v>
      </c>
    </row>
    <row r="63" spans="1:3" x14ac:dyDescent="0.3">
      <c r="A63" t="s">
        <v>1210</v>
      </c>
      <c r="B63" s="146">
        <f t="shared" si="1"/>
        <v>44341</v>
      </c>
      <c r="C63">
        <f t="shared" si="0"/>
        <v>3</v>
      </c>
    </row>
    <row r="64" spans="1:3" x14ac:dyDescent="0.3">
      <c r="A64" t="s">
        <v>1208</v>
      </c>
      <c r="B64" s="146">
        <f t="shared" si="1"/>
        <v>44343</v>
      </c>
      <c r="C64">
        <f t="shared" si="0"/>
        <v>5</v>
      </c>
    </row>
    <row r="65" spans="1:3" x14ac:dyDescent="0.3">
      <c r="A65" t="s">
        <v>1209</v>
      </c>
      <c r="B65" s="146">
        <f t="shared" si="1"/>
        <v>44345</v>
      </c>
      <c r="C65">
        <f t="shared" si="0"/>
        <v>7</v>
      </c>
    </row>
    <row r="66" spans="1:3" x14ac:dyDescent="0.3">
      <c r="A66" t="s">
        <v>1210</v>
      </c>
      <c r="B66" s="146">
        <f t="shared" si="1"/>
        <v>44348</v>
      </c>
      <c r="C66">
        <f t="shared" si="0"/>
        <v>3</v>
      </c>
    </row>
    <row r="67" spans="1:3" x14ac:dyDescent="0.3">
      <c r="A67" t="s">
        <v>1208</v>
      </c>
      <c r="B67" s="146">
        <f t="shared" si="1"/>
        <v>44350</v>
      </c>
      <c r="C67">
        <f t="shared" si="0"/>
        <v>5</v>
      </c>
    </row>
    <row r="68" spans="1:3" x14ac:dyDescent="0.3">
      <c r="A68" t="s">
        <v>1209</v>
      </c>
      <c r="B68" s="146">
        <f t="shared" si="1"/>
        <v>44352</v>
      </c>
      <c r="C68">
        <f t="shared" ref="C68:C131" si="2">WEEKDAY(B68)</f>
        <v>7</v>
      </c>
    </row>
    <row r="69" spans="1:3" x14ac:dyDescent="0.3">
      <c r="A69" t="s">
        <v>1210</v>
      </c>
      <c r="B69" s="146">
        <f t="shared" si="1"/>
        <v>44355</v>
      </c>
      <c r="C69">
        <f t="shared" si="2"/>
        <v>3</v>
      </c>
    </row>
    <row r="70" spans="1:3" x14ac:dyDescent="0.3">
      <c r="A70" t="s">
        <v>1208</v>
      </c>
      <c r="B70" s="146">
        <f t="shared" si="1"/>
        <v>44357</v>
      </c>
      <c r="C70">
        <f t="shared" si="2"/>
        <v>5</v>
      </c>
    </row>
    <row r="71" spans="1:3" x14ac:dyDescent="0.3">
      <c r="A71" t="s">
        <v>1209</v>
      </c>
      <c r="B71" s="146">
        <f t="shared" si="1"/>
        <v>44359</v>
      </c>
      <c r="C71">
        <f t="shared" si="2"/>
        <v>7</v>
      </c>
    </row>
    <row r="72" spans="1:3" x14ac:dyDescent="0.3">
      <c r="A72" t="s">
        <v>1210</v>
      </c>
      <c r="B72" s="146">
        <f t="shared" si="1"/>
        <v>44362</v>
      </c>
      <c r="C72">
        <f t="shared" si="2"/>
        <v>3</v>
      </c>
    </row>
    <row r="73" spans="1:3" x14ac:dyDescent="0.3">
      <c r="A73" t="s">
        <v>1208</v>
      </c>
      <c r="B73" s="146">
        <f t="shared" ref="B73:B136" si="3">B70+7</f>
        <v>44364</v>
      </c>
      <c r="C73">
        <f t="shared" si="2"/>
        <v>5</v>
      </c>
    </row>
    <row r="74" spans="1:3" x14ac:dyDescent="0.3">
      <c r="A74" t="s">
        <v>1209</v>
      </c>
      <c r="B74" s="146">
        <f t="shared" si="3"/>
        <v>44366</v>
      </c>
      <c r="C74">
        <f t="shared" si="2"/>
        <v>7</v>
      </c>
    </row>
    <row r="75" spans="1:3" x14ac:dyDescent="0.3">
      <c r="A75" t="s">
        <v>1210</v>
      </c>
      <c r="B75" s="146">
        <f t="shared" si="3"/>
        <v>44369</v>
      </c>
      <c r="C75">
        <f t="shared" si="2"/>
        <v>3</v>
      </c>
    </row>
    <row r="76" spans="1:3" x14ac:dyDescent="0.3">
      <c r="A76" t="s">
        <v>1208</v>
      </c>
      <c r="B76" s="146">
        <f t="shared" si="3"/>
        <v>44371</v>
      </c>
      <c r="C76">
        <f t="shared" si="2"/>
        <v>5</v>
      </c>
    </row>
    <row r="77" spans="1:3" x14ac:dyDescent="0.3">
      <c r="A77" t="s">
        <v>1209</v>
      </c>
      <c r="B77" s="146">
        <f t="shared" si="3"/>
        <v>44373</v>
      </c>
      <c r="C77">
        <f t="shared" si="2"/>
        <v>7</v>
      </c>
    </row>
    <row r="78" spans="1:3" x14ac:dyDescent="0.3">
      <c r="A78" t="s">
        <v>1210</v>
      </c>
      <c r="B78" s="146">
        <f t="shared" si="3"/>
        <v>44376</v>
      </c>
      <c r="C78">
        <f t="shared" si="2"/>
        <v>3</v>
      </c>
    </row>
    <row r="79" spans="1:3" x14ac:dyDescent="0.3">
      <c r="A79" t="s">
        <v>1208</v>
      </c>
      <c r="B79" s="146">
        <f t="shared" si="3"/>
        <v>44378</v>
      </c>
      <c r="C79">
        <f t="shared" si="2"/>
        <v>5</v>
      </c>
    </row>
    <row r="80" spans="1:3" x14ac:dyDescent="0.3">
      <c r="A80" t="s">
        <v>1209</v>
      </c>
      <c r="B80" s="146">
        <f t="shared" si="3"/>
        <v>44380</v>
      </c>
      <c r="C80">
        <f t="shared" si="2"/>
        <v>7</v>
      </c>
    </row>
    <row r="81" spans="1:3" x14ac:dyDescent="0.3">
      <c r="A81" t="s">
        <v>1210</v>
      </c>
      <c r="B81" s="146">
        <f t="shared" si="3"/>
        <v>44383</v>
      </c>
      <c r="C81">
        <f t="shared" si="2"/>
        <v>3</v>
      </c>
    </row>
    <row r="82" spans="1:3" x14ac:dyDescent="0.3">
      <c r="A82" t="s">
        <v>1208</v>
      </c>
      <c r="B82" s="146">
        <f t="shared" si="3"/>
        <v>44385</v>
      </c>
      <c r="C82">
        <f t="shared" si="2"/>
        <v>5</v>
      </c>
    </row>
    <row r="83" spans="1:3" x14ac:dyDescent="0.3">
      <c r="A83" t="s">
        <v>1209</v>
      </c>
      <c r="B83" s="146">
        <f t="shared" si="3"/>
        <v>44387</v>
      </c>
      <c r="C83">
        <f t="shared" si="2"/>
        <v>7</v>
      </c>
    </row>
    <row r="84" spans="1:3" x14ac:dyDescent="0.3">
      <c r="A84" t="s">
        <v>1210</v>
      </c>
      <c r="B84" s="146">
        <f t="shared" si="3"/>
        <v>44390</v>
      </c>
      <c r="C84">
        <f t="shared" si="2"/>
        <v>3</v>
      </c>
    </row>
    <row r="85" spans="1:3" x14ac:dyDescent="0.3">
      <c r="A85" t="s">
        <v>1208</v>
      </c>
      <c r="B85" s="146">
        <f t="shared" si="3"/>
        <v>44392</v>
      </c>
      <c r="C85">
        <f t="shared" si="2"/>
        <v>5</v>
      </c>
    </row>
    <row r="86" spans="1:3" x14ac:dyDescent="0.3">
      <c r="A86" t="s">
        <v>1209</v>
      </c>
      <c r="B86" s="146">
        <f t="shared" si="3"/>
        <v>44394</v>
      </c>
      <c r="C86">
        <f t="shared" si="2"/>
        <v>7</v>
      </c>
    </row>
    <row r="87" spans="1:3" x14ac:dyDescent="0.3">
      <c r="A87" t="s">
        <v>1210</v>
      </c>
      <c r="B87" s="146">
        <f t="shared" si="3"/>
        <v>44397</v>
      </c>
      <c r="C87">
        <f t="shared" si="2"/>
        <v>3</v>
      </c>
    </row>
    <row r="88" spans="1:3" x14ac:dyDescent="0.3">
      <c r="A88" t="s">
        <v>1208</v>
      </c>
      <c r="B88" s="146">
        <f t="shared" si="3"/>
        <v>44399</v>
      </c>
      <c r="C88">
        <f t="shared" si="2"/>
        <v>5</v>
      </c>
    </row>
    <row r="89" spans="1:3" x14ac:dyDescent="0.3">
      <c r="A89" t="s">
        <v>1209</v>
      </c>
      <c r="B89" s="146">
        <f t="shared" si="3"/>
        <v>44401</v>
      </c>
      <c r="C89">
        <f t="shared" si="2"/>
        <v>7</v>
      </c>
    </row>
    <row r="90" spans="1:3" x14ac:dyDescent="0.3">
      <c r="A90" t="s">
        <v>1210</v>
      </c>
      <c r="B90" s="146">
        <f t="shared" si="3"/>
        <v>44404</v>
      </c>
      <c r="C90">
        <f t="shared" si="2"/>
        <v>3</v>
      </c>
    </row>
    <row r="91" spans="1:3" x14ac:dyDescent="0.3">
      <c r="A91" t="s">
        <v>1208</v>
      </c>
      <c r="B91" s="146">
        <f t="shared" si="3"/>
        <v>44406</v>
      </c>
      <c r="C91">
        <f t="shared" si="2"/>
        <v>5</v>
      </c>
    </row>
    <row r="92" spans="1:3" x14ac:dyDescent="0.3">
      <c r="A92" t="s">
        <v>1209</v>
      </c>
      <c r="B92" s="146">
        <f t="shared" si="3"/>
        <v>44408</v>
      </c>
      <c r="C92">
        <f t="shared" si="2"/>
        <v>7</v>
      </c>
    </row>
    <row r="93" spans="1:3" x14ac:dyDescent="0.3">
      <c r="A93" t="s">
        <v>1210</v>
      </c>
      <c r="B93" s="146">
        <f t="shared" si="3"/>
        <v>44411</v>
      </c>
      <c r="C93">
        <f t="shared" si="2"/>
        <v>3</v>
      </c>
    </row>
    <row r="94" spans="1:3" x14ac:dyDescent="0.3">
      <c r="A94" t="s">
        <v>1208</v>
      </c>
      <c r="B94" s="146">
        <f t="shared" si="3"/>
        <v>44413</v>
      </c>
      <c r="C94">
        <f t="shared" si="2"/>
        <v>5</v>
      </c>
    </row>
    <row r="95" spans="1:3" x14ac:dyDescent="0.3">
      <c r="A95" t="s">
        <v>1209</v>
      </c>
      <c r="B95" s="146">
        <f t="shared" si="3"/>
        <v>44415</v>
      </c>
      <c r="C95">
        <f t="shared" si="2"/>
        <v>7</v>
      </c>
    </row>
    <row r="96" spans="1:3" x14ac:dyDescent="0.3">
      <c r="A96" t="s">
        <v>1210</v>
      </c>
      <c r="B96" s="146">
        <f t="shared" si="3"/>
        <v>44418</v>
      </c>
      <c r="C96">
        <f t="shared" si="2"/>
        <v>3</v>
      </c>
    </row>
    <row r="97" spans="1:3" x14ac:dyDescent="0.3">
      <c r="A97" t="s">
        <v>1208</v>
      </c>
      <c r="B97" s="146">
        <f t="shared" si="3"/>
        <v>44420</v>
      </c>
      <c r="C97">
        <f t="shared" si="2"/>
        <v>5</v>
      </c>
    </row>
    <row r="98" spans="1:3" x14ac:dyDescent="0.3">
      <c r="A98" t="s">
        <v>1209</v>
      </c>
      <c r="B98" s="146">
        <f t="shared" si="3"/>
        <v>44422</v>
      </c>
      <c r="C98">
        <f t="shared" si="2"/>
        <v>7</v>
      </c>
    </row>
    <row r="99" spans="1:3" x14ac:dyDescent="0.3">
      <c r="A99" t="s">
        <v>1210</v>
      </c>
      <c r="B99" s="146">
        <f t="shared" si="3"/>
        <v>44425</v>
      </c>
      <c r="C99">
        <f t="shared" si="2"/>
        <v>3</v>
      </c>
    </row>
    <row r="100" spans="1:3" x14ac:dyDescent="0.3">
      <c r="A100" t="s">
        <v>1208</v>
      </c>
      <c r="B100" s="146">
        <f t="shared" si="3"/>
        <v>44427</v>
      </c>
      <c r="C100">
        <f t="shared" si="2"/>
        <v>5</v>
      </c>
    </row>
    <row r="101" spans="1:3" x14ac:dyDescent="0.3">
      <c r="A101" t="s">
        <v>1209</v>
      </c>
      <c r="B101" s="146">
        <f t="shared" si="3"/>
        <v>44429</v>
      </c>
      <c r="C101">
        <f t="shared" si="2"/>
        <v>7</v>
      </c>
    </row>
    <row r="102" spans="1:3" x14ac:dyDescent="0.3">
      <c r="A102" t="s">
        <v>1210</v>
      </c>
      <c r="B102" s="146">
        <f t="shared" si="3"/>
        <v>44432</v>
      </c>
      <c r="C102">
        <f t="shared" si="2"/>
        <v>3</v>
      </c>
    </row>
    <row r="103" spans="1:3" x14ac:dyDescent="0.3">
      <c r="A103" t="s">
        <v>1208</v>
      </c>
      <c r="B103" s="146">
        <f t="shared" si="3"/>
        <v>44434</v>
      </c>
      <c r="C103">
        <f t="shared" si="2"/>
        <v>5</v>
      </c>
    </row>
    <row r="104" spans="1:3" x14ac:dyDescent="0.3">
      <c r="A104" t="s">
        <v>1209</v>
      </c>
      <c r="B104" s="146">
        <f t="shared" si="3"/>
        <v>44436</v>
      </c>
      <c r="C104">
        <f t="shared" si="2"/>
        <v>7</v>
      </c>
    </row>
    <row r="105" spans="1:3" x14ac:dyDescent="0.3">
      <c r="A105" t="s">
        <v>1210</v>
      </c>
      <c r="B105" s="146">
        <f t="shared" si="3"/>
        <v>44439</v>
      </c>
      <c r="C105">
        <f t="shared" si="2"/>
        <v>3</v>
      </c>
    </row>
    <row r="106" spans="1:3" x14ac:dyDescent="0.3">
      <c r="A106" t="s">
        <v>1208</v>
      </c>
      <c r="B106" s="146">
        <f t="shared" si="3"/>
        <v>44441</v>
      </c>
      <c r="C106">
        <f t="shared" si="2"/>
        <v>5</v>
      </c>
    </row>
    <row r="107" spans="1:3" x14ac:dyDescent="0.3">
      <c r="A107" t="s">
        <v>1209</v>
      </c>
      <c r="B107" s="146">
        <f t="shared" si="3"/>
        <v>44443</v>
      </c>
      <c r="C107">
        <f t="shared" si="2"/>
        <v>7</v>
      </c>
    </row>
    <row r="108" spans="1:3" x14ac:dyDescent="0.3">
      <c r="A108" t="s">
        <v>1210</v>
      </c>
      <c r="B108" s="146">
        <f t="shared" si="3"/>
        <v>44446</v>
      </c>
      <c r="C108">
        <f t="shared" si="2"/>
        <v>3</v>
      </c>
    </row>
    <row r="109" spans="1:3" x14ac:dyDescent="0.3">
      <c r="A109" t="s">
        <v>1208</v>
      </c>
      <c r="B109" s="146">
        <f t="shared" si="3"/>
        <v>44448</v>
      </c>
      <c r="C109">
        <f t="shared" si="2"/>
        <v>5</v>
      </c>
    </row>
    <row r="110" spans="1:3" x14ac:dyDescent="0.3">
      <c r="A110" t="s">
        <v>1209</v>
      </c>
      <c r="B110" s="146">
        <f t="shared" si="3"/>
        <v>44450</v>
      </c>
      <c r="C110">
        <f t="shared" si="2"/>
        <v>7</v>
      </c>
    </row>
    <row r="111" spans="1:3" x14ac:dyDescent="0.3">
      <c r="A111" t="s">
        <v>1210</v>
      </c>
      <c r="B111" s="146">
        <f t="shared" si="3"/>
        <v>44453</v>
      </c>
      <c r="C111">
        <f t="shared" si="2"/>
        <v>3</v>
      </c>
    </row>
    <row r="112" spans="1:3" x14ac:dyDescent="0.3">
      <c r="A112" t="s">
        <v>1208</v>
      </c>
      <c r="B112" s="146">
        <f t="shared" si="3"/>
        <v>44455</v>
      </c>
      <c r="C112">
        <f t="shared" si="2"/>
        <v>5</v>
      </c>
    </row>
    <row r="113" spans="1:3" x14ac:dyDescent="0.3">
      <c r="A113" t="s">
        <v>1209</v>
      </c>
      <c r="B113" s="146">
        <f t="shared" si="3"/>
        <v>44457</v>
      </c>
      <c r="C113">
        <f t="shared" si="2"/>
        <v>7</v>
      </c>
    </row>
    <row r="114" spans="1:3" x14ac:dyDescent="0.3">
      <c r="A114" t="s">
        <v>1210</v>
      </c>
      <c r="B114" s="146">
        <f t="shared" si="3"/>
        <v>44460</v>
      </c>
      <c r="C114">
        <f t="shared" si="2"/>
        <v>3</v>
      </c>
    </row>
    <row r="115" spans="1:3" x14ac:dyDescent="0.3">
      <c r="A115" t="s">
        <v>1208</v>
      </c>
      <c r="B115" s="146">
        <f t="shared" si="3"/>
        <v>44462</v>
      </c>
      <c r="C115">
        <f t="shared" si="2"/>
        <v>5</v>
      </c>
    </row>
    <row r="116" spans="1:3" x14ac:dyDescent="0.3">
      <c r="A116" t="s">
        <v>1209</v>
      </c>
      <c r="B116" s="146">
        <f t="shared" si="3"/>
        <v>44464</v>
      </c>
      <c r="C116">
        <f t="shared" si="2"/>
        <v>7</v>
      </c>
    </row>
    <row r="117" spans="1:3" x14ac:dyDescent="0.3">
      <c r="A117" t="s">
        <v>1210</v>
      </c>
      <c r="B117" s="146">
        <f t="shared" si="3"/>
        <v>44467</v>
      </c>
      <c r="C117">
        <f t="shared" si="2"/>
        <v>3</v>
      </c>
    </row>
    <row r="118" spans="1:3" x14ac:dyDescent="0.3">
      <c r="A118" t="s">
        <v>1208</v>
      </c>
      <c r="B118" s="146">
        <f t="shared" si="3"/>
        <v>44469</v>
      </c>
      <c r="C118">
        <f t="shared" si="2"/>
        <v>5</v>
      </c>
    </row>
    <row r="119" spans="1:3" x14ac:dyDescent="0.3">
      <c r="A119" t="s">
        <v>1209</v>
      </c>
      <c r="B119" s="146">
        <f t="shared" si="3"/>
        <v>44471</v>
      </c>
      <c r="C119">
        <f t="shared" si="2"/>
        <v>7</v>
      </c>
    </row>
    <row r="120" spans="1:3" x14ac:dyDescent="0.3">
      <c r="A120" t="s">
        <v>1210</v>
      </c>
      <c r="B120" s="146">
        <f t="shared" si="3"/>
        <v>44474</v>
      </c>
      <c r="C120">
        <f t="shared" si="2"/>
        <v>3</v>
      </c>
    </row>
    <row r="121" spans="1:3" x14ac:dyDescent="0.3">
      <c r="A121" t="s">
        <v>1208</v>
      </c>
      <c r="B121" s="146">
        <f t="shared" si="3"/>
        <v>44476</v>
      </c>
      <c r="C121">
        <f t="shared" si="2"/>
        <v>5</v>
      </c>
    </row>
    <row r="122" spans="1:3" x14ac:dyDescent="0.3">
      <c r="A122" t="s">
        <v>1209</v>
      </c>
      <c r="B122" s="146">
        <f t="shared" si="3"/>
        <v>44478</v>
      </c>
      <c r="C122">
        <f t="shared" si="2"/>
        <v>7</v>
      </c>
    </row>
    <row r="123" spans="1:3" x14ac:dyDescent="0.3">
      <c r="A123" t="s">
        <v>1210</v>
      </c>
      <c r="B123" s="146">
        <f t="shared" si="3"/>
        <v>44481</v>
      </c>
      <c r="C123">
        <f t="shared" si="2"/>
        <v>3</v>
      </c>
    </row>
    <row r="124" spans="1:3" x14ac:dyDescent="0.3">
      <c r="A124" t="s">
        <v>1208</v>
      </c>
      <c r="B124" s="146">
        <f t="shared" si="3"/>
        <v>44483</v>
      </c>
      <c r="C124">
        <f t="shared" si="2"/>
        <v>5</v>
      </c>
    </row>
    <row r="125" spans="1:3" x14ac:dyDescent="0.3">
      <c r="A125" t="s">
        <v>1209</v>
      </c>
      <c r="B125" s="146">
        <f t="shared" si="3"/>
        <v>44485</v>
      </c>
      <c r="C125">
        <f t="shared" si="2"/>
        <v>7</v>
      </c>
    </row>
    <row r="126" spans="1:3" x14ac:dyDescent="0.3">
      <c r="A126" t="s">
        <v>1210</v>
      </c>
      <c r="B126" s="146">
        <f t="shared" si="3"/>
        <v>44488</v>
      </c>
      <c r="C126">
        <f t="shared" si="2"/>
        <v>3</v>
      </c>
    </row>
    <row r="127" spans="1:3" x14ac:dyDescent="0.3">
      <c r="A127" t="s">
        <v>1208</v>
      </c>
      <c r="B127" s="146">
        <f t="shared" si="3"/>
        <v>44490</v>
      </c>
      <c r="C127">
        <f t="shared" si="2"/>
        <v>5</v>
      </c>
    </row>
    <row r="128" spans="1:3" x14ac:dyDescent="0.3">
      <c r="A128" t="s">
        <v>1209</v>
      </c>
      <c r="B128" s="146">
        <f t="shared" si="3"/>
        <v>44492</v>
      </c>
      <c r="C128">
        <f t="shared" si="2"/>
        <v>7</v>
      </c>
    </row>
    <row r="129" spans="1:3" x14ac:dyDescent="0.3">
      <c r="A129" t="s">
        <v>1210</v>
      </c>
      <c r="B129" s="146">
        <f t="shared" si="3"/>
        <v>44495</v>
      </c>
      <c r="C129">
        <f t="shared" si="2"/>
        <v>3</v>
      </c>
    </row>
    <row r="130" spans="1:3" x14ac:dyDescent="0.3">
      <c r="A130" t="s">
        <v>1208</v>
      </c>
      <c r="B130" s="146">
        <f t="shared" si="3"/>
        <v>44497</v>
      </c>
      <c r="C130">
        <f t="shared" si="2"/>
        <v>5</v>
      </c>
    </row>
    <row r="131" spans="1:3" x14ac:dyDescent="0.3">
      <c r="A131" t="s">
        <v>1209</v>
      </c>
      <c r="B131" s="146">
        <f t="shared" si="3"/>
        <v>44499</v>
      </c>
      <c r="C131">
        <f t="shared" si="2"/>
        <v>7</v>
      </c>
    </row>
    <row r="132" spans="1:3" x14ac:dyDescent="0.3">
      <c r="A132" t="s">
        <v>1210</v>
      </c>
      <c r="B132" s="146">
        <f t="shared" si="3"/>
        <v>44502</v>
      </c>
      <c r="C132">
        <f t="shared" ref="C132:C157" si="4">WEEKDAY(B132)</f>
        <v>3</v>
      </c>
    </row>
    <row r="133" spans="1:3" x14ac:dyDescent="0.3">
      <c r="A133" t="s">
        <v>1208</v>
      </c>
      <c r="B133" s="146">
        <f t="shared" si="3"/>
        <v>44504</v>
      </c>
      <c r="C133">
        <f t="shared" si="4"/>
        <v>5</v>
      </c>
    </row>
    <row r="134" spans="1:3" x14ac:dyDescent="0.3">
      <c r="A134" t="s">
        <v>1209</v>
      </c>
      <c r="B134" s="146">
        <f t="shared" si="3"/>
        <v>44506</v>
      </c>
      <c r="C134">
        <f t="shared" si="4"/>
        <v>7</v>
      </c>
    </row>
    <row r="135" spans="1:3" x14ac:dyDescent="0.3">
      <c r="A135" t="s">
        <v>1210</v>
      </c>
      <c r="B135" s="146">
        <f t="shared" si="3"/>
        <v>44509</v>
      </c>
      <c r="C135">
        <f t="shared" si="4"/>
        <v>3</v>
      </c>
    </row>
    <row r="136" spans="1:3" x14ac:dyDescent="0.3">
      <c r="A136" t="s">
        <v>1208</v>
      </c>
      <c r="B136" s="146">
        <f t="shared" si="3"/>
        <v>44511</v>
      </c>
      <c r="C136">
        <f t="shared" si="4"/>
        <v>5</v>
      </c>
    </row>
    <row r="137" spans="1:3" x14ac:dyDescent="0.3">
      <c r="A137" t="s">
        <v>1209</v>
      </c>
      <c r="B137" s="146">
        <f t="shared" ref="B137:B157" si="5">B134+7</f>
        <v>44513</v>
      </c>
      <c r="C137">
        <f t="shared" si="4"/>
        <v>7</v>
      </c>
    </row>
    <row r="138" spans="1:3" x14ac:dyDescent="0.3">
      <c r="A138" t="s">
        <v>1210</v>
      </c>
      <c r="B138" s="146">
        <f t="shared" si="5"/>
        <v>44516</v>
      </c>
      <c r="C138">
        <f t="shared" si="4"/>
        <v>3</v>
      </c>
    </row>
    <row r="139" spans="1:3" x14ac:dyDescent="0.3">
      <c r="A139" t="s">
        <v>1208</v>
      </c>
      <c r="B139" s="146">
        <f t="shared" si="5"/>
        <v>44518</v>
      </c>
      <c r="C139">
        <f t="shared" si="4"/>
        <v>5</v>
      </c>
    </row>
    <row r="140" spans="1:3" x14ac:dyDescent="0.3">
      <c r="A140" t="s">
        <v>1209</v>
      </c>
      <c r="B140" s="146">
        <f t="shared" si="5"/>
        <v>44520</v>
      </c>
      <c r="C140">
        <f t="shared" si="4"/>
        <v>7</v>
      </c>
    </row>
    <row r="141" spans="1:3" x14ac:dyDescent="0.3">
      <c r="A141" t="s">
        <v>1210</v>
      </c>
      <c r="B141" s="146">
        <f t="shared" si="5"/>
        <v>44523</v>
      </c>
      <c r="C141">
        <f t="shared" si="4"/>
        <v>3</v>
      </c>
    </row>
    <row r="142" spans="1:3" x14ac:dyDescent="0.3">
      <c r="A142" t="s">
        <v>1208</v>
      </c>
      <c r="B142" s="146">
        <f t="shared" si="5"/>
        <v>44525</v>
      </c>
      <c r="C142">
        <f t="shared" si="4"/>
        <v>5</v>
      </c>
    </row>
    <row r="143" spans="1:3" x14ac:dyDescent="0.3">
      <c r="A143" t="s">
        <v>1209</v>
      </c>
      <c r="B143" s="146">
        <f t="shared" si="5"/>
        <v>44527</v>
      </c>
      <c r="C143">
        <f t="shared" si="4"/>
        <v>7</v>
      </c>
    </row>
    <row r="144" spans="1:3" x14ac:dyDescent="0.3">
      <c r="A144" t="s">
        <v>1210</v>
      </c>
      <c r="B144" s="146">
        <f t="shared" si="5"/>
        <v>44530</v>
      </c>
      <c r="C144">
        <f t="shared" si="4"/>
        <v>3</v>
      </c>
    </row>
    <row r="145" spans="1:3" x14ac:dyDescent="0.3">
      <c r="A145" t="s">
        <v>1209</v>
      </c>
      <c r="B145" s="146">
        <f t="shared" si="5"/>
        <v>44532</v>
      </c>
      <c r="C145">
        <f t="shared" si="4"/>
        <v>5</v>
      </c>
    </row>
    <row r="146" spans="1:3" x14ac:dyDescent="0.3">
      <c r="A146" t="s">
        <v>1210</v>
      </c>
      <c r="B146" s="146">
        <f t="shared" si="5"/>
        <v>44534</v>
      </c>
      <c r="C146">
        <f t="shared" si="4"/>
        <v>7</v>
      </c>
    </row>
    <row r="147" spans="1:3" x14ac:dyDescent="0.3">
      <c r="A147" t="s">
        <v>1208</v>
      </c>
      <c r="B147" s="146">
        <f t="shared" si="5"/>
        <v>44537</v>
      </c>
      <c r="C147">
        <f t="shared" si="4"/>
        <v>3</v>
      </c>
    </row>
    <row r="148" spans="1:3" x14ac:dyDescent="0.3">
      <c r="A148" t="s">
        <v>1209</v>
      </c>
      <c r="B148" s="146">
        <f t="shared" si="5"/>
        <v>44539</v>
      </c>
      <c r="C148">
        <f t="shared" si="4"/>
        <v>5</v>
      </c>
    </row>
    <row r="149" spans="1:3" x14ac:dyDescent="0.3">
      <c r="A149" t="s">
        <v>1210</v>
      </c>
      <c r="B149" s="146">
        <f t="shared" si="5"/>
        <v>44541</v>
      </c>
      <c r="C149">
        <f t="shared" si="4"/>
        <v>7</v>
      </c>
    </row>
    <row r="150" spans="1:3" x14ac:dyDescent="0.3">
      <c r="A150" t="s">
        <v>1209</v>
      </c>
      <c r="B150" s="146">
        <f t="shared" si="5"/>
        <v>44544</v>
      </c>
      <c r="C150">
        <f t="shared" si="4"/>
        <v>3</v>
      </c>
    </row>
    <row r="151" spans="1:3" x14ac:dyDescent="0.3">
      <c r="A151" t="s">
        <v>1210</v>
      </c>
      <c r="B151" s="146">
        <f t="shared" si="5"/>
        <v>44546</v>
      </c>
      <c r="C151">
        <f t="shared" si="4"/>
        <v>5</v>
      </c>
    </row>
    <row r="152" spans="1:3" x14ac:dyDescent="0.3">
      <c r="A152" t="s">
        <v>1208</v>
      </c>
      <c r="B152" s="146">
        <f t="shared" si="5"/>
        <v>44548</v>
      </c>
      <c r="C152">
        <f t="shared" si="4"/>
        <v>7</v>
      </c>
    </row>
    <row r="153" spans="1:3" x14ac:dyDescent="0.3">
      <c r="A153" t="s">
        <v>1209</v>
      </c>
      <c r="B153" s="146">
        <f t="shared" si="5"/>
        <v>44551</v>
      </c>
      <c r="C153">
        <f t="shared" si="4"/>
        <v>3</v>
      </c>
    </row>
    <row r="154" spans="1:3" x14ac:dyDescent="0.3">
      <c r="A154" t="s">
        <v>1210</v>
      </c>
      <c r="B154" s="146">
        <f t="shared" si="5"/>
        <v>44553</v>
      </c>
      <c r="C154">
        <f t="shared" si="4"/>
        <v>5</v>
      </c>
    </row>
    <row r="155" spans="1:3" x14ac:dyDescent="0.3">
      <c r="A155" t="s">
        <v>1209</v>
      </c>
      <c r="B155" s="146">
        <f t="shared" si="5"/>
        <v>44555</v>
      </c>
      <c r="C155">
        <f t="shared" si="4"/>
        <v>7</v>
      </c>
    </row>
    <row r="156" spans="1:3" x14ac:dyDescent="0.3">
      <c r="A156" t="s">
        <v>1210</v>
      </c>
      <c r="B156" s="146">
        <f t="shared" si="5"/>
        <v>44558</v>
      </c>
      <c r="C156">
        <f t="shared" si="4"/>
        <v>3</v>
      </c>
    </row>
    <row r="157" spans="1:3" x14ac:dyDescent="0.3">
      <c r="A157" t="s">
        <v>1208</v>
      </c>
      <c r="B157" s="146">
        <f t="shared" si="5"/>
        <v>44560</v>
      </c>
      <c r="C157">
        <f t="shared" si="4"/>
        <v>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"/>
  <sheetViews>
    <sheetView zoomScalePageLayoutView="145" workbookViewId="0">
      <selection activeCell="J5" sqref="J5"/>
    </sheetView>
  </sheetViews>
  <sheetFormatPr defaultColWidth="11.23046875" defaultRowHeight="16.2" x14ac:dyDescent="0.3"/>
  <cols>
    <col min="1" max="1" width="5.23046875" style="95" customWidth="1"/>
    <col min="2" max="2" width="31.23046875" customWidth="1"/>
    <col min="3" max="3" width="12" hidden="1" customWidth="1"/>
    <col min="4" max="4" width="27.4609375" customWidth="1"/>
    <col min="5" max="5" width="12" hidden="1" customWidth="1"/>
    <col min="6" max="6" width="31.23046875" customWidth="1"/>
    <col min="7" max="7" width="12" hidden="1" customWidth="1"/>
    <col min="8" max="8" width="31.23046875" customWidth="1"/>
    <col min="9" max="9" width="12" hidden="1" customWidth="1"/>
    <col min="10" max="10" width="31.23046875" customWidth="1"/>
    <col min="11" max="11" width="11.61328125" hidden="1" customWidth="1"/>
    <col min="12" max="12" width="24.23046875" customWidth="1"/>
    <col min="13" max="13" width="20.61328125" customWidth="1"/>
    <col min="14" max="14" width="11.61328125" customWidth="1"/>
    <col min="15" max="15" width="20.61328125" customWidth="1"/>
    <col min="16" max="16" width="11.61328125" customWidth="1"/>
    <col min="17" max="17" width="20.61328125" customWidth="1"/>
    <col min="18" max="18" width="11.61328125" customWidth="1"/>
  </cols>
  <sheetData>
    <row r="1" spans="1:11" x14ac:dyDescent="0.3">
      <c r="A1" s="96"/>
      <c r="B1" s="96" t="s">
        <v>1066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3">
      <c r="A2" s="100" t="s">
        <v>1076</v>
      </c>
      <c r="B2" s="87" t="s">
        <v>1242</v>
      </c>
      <c r="C2" s="87" t="s">
        <v>1070</v>
      </c>
      <c r="D2" s="87" t="s">
        <v>1238</v>
      </c>
      <c r="E2" s="87" t="s">
        <v>1070</v>
      </c>
      <c r="F2" s="88" t="s">
        <v>1239</v>
      </c>
      <c r="G2" s="88" t="s">
        <v>1070</v>
      </c>
      <c r="H2" s="88" t="s">
        <v>1240</v>
      </c>
      <c r="I2" s="88" t="s">
        <v>1070</v>
      </c>
      <c r="J2" s="88" t="s">
        <v>1069</v>
      </c>
      <c r="K2" s="86" t="s">
        <v>1070</v>
      </c>
    </row>
    <row r="3" spans="1:11" x14ac:dyDescent="0.3">
      <c r="A3" s="101">
        <v>0</v>
      </c>
      <c r="B3" s="92" t="s">
        <v>1241</v>
      </c>
      <c r="C3" s="93"/>
      <c r="D3" s="92" t="s">
        <v>1241</v>
      </c>
      <c r="E3" s="92" t="s">
        <v>1241</v>
      </c>
      <c r="F3" s="92" t="s">
        <v>1241</v>
      </c>
      <c r="G3" s="92" t="s">
        <v>1241</v>
      </c>
      <c r="H3" s="92" t="s">
        <v>1241</v>
      </c>
      <c r="I3" s="92" t="s">
        <v>1241</v>
      </c>
      <c r="J3" s="92" t="s">
        <v>1241</v>
      </c>
      <c r="K3" s="86"/>
    </row>
    <row r="4" spans="1:11" ht="32.4" x14ac:dyDescent="0.3">
      <c r="A4" s="101">
        <v>1</v>
      </c>
      <c r="B4" s="92" t="s">
        <v>1071</v>
      </c>
      <c r="C4" s="93" t="s">
        <v>1072</v>
      </c>
      <c r="D4" s="92" t="s">
        <v>1071</v>
      </c>
      <c r="E4" s="93" t="s">
        <v>1072</v>
      </c>
      <c r="F4" s="89" t="s">
        <v>1071</v>
      </c>
      <c r="G4" s="90" t="s">
        <v>1072</v>
      </c>
      <c r="H4" s="89" t="s">
        <v>1071</v>
      </c>
      <c r="I4" s="90" t="s">
        <v>1072</v>
      </c>
      <c r="J4" s="89" t="s">
        <v>1071</v>
      </c>
      <c r="K4" s="91" t="s">
        <v>1072</v>
      </c>
    </row>
    <row r="5" spans="1:11" ht="32.4" x14ac:dyDescent="0.3">
      <c r="A5" s="101">
        <v>2</v>
      </c>
      <c r="B5" s="137" t="s">
        <v>1280</v>
      </c>
      <c r="C5" s="97" t="s">
        <v>1077</v>
      </c>
      <c r="D5" s="137" t="s">
        <v>1280</v>
      </c>
      <c r="E5" s="97" t="s">
        <v>1077</v>
      </c>
      <c r="F5" s="148" t="s">
        <v>1281</v>
      </c>
      <c r="G5" s="98" t="s">
        <v>1079</v>
      </c>
      <c r="H5" s="148" t="s">
        <v>1281</v>
      </c>
      <c r="I5" s="98" t="s">
        <v>1079</v>
      </c>
      <c r="J5" s="148" t="s">
        <v>1282</v>
      </c>
      <c r="K5" s="99" t="s">
        <v>1081</v>
      </c>
    </row>
    <row r="6" spans="1:11" ht="32.4" x14ac:dyDescent="0.3">
      <c r="A6" s="101">
        <v>3</v>
      </c>
      <c r="B6" s="92" t="s">
        <v>216</v>
      </c>
      <c r="C6" s="93" t="s">
        <v>1072</v>
      </c>
      <c r="D6" s="92" t="s">
        <v>216</v>
      </c>
      <c r="E6" s="93" t="s">
        <v>1072</v>
      </c>
      <c r="F6" s="89" t="s">
        <v>216</v>
      </c>
      <c r="G6" s="90" t="s">
        <v>1072</v>
      </c>
      <c r="H6" s="89" t="s">
        <v>216</v>
      </c>
      <c r="I6" s="90" t="s">
        <v>1072</v>
      </c>
      <c r="J6" s="89" t="s">
        <v>1196</v>
      </c>
      <c r="K6" s="91" t="s">
        <v>1072</v>
      </c>
    </row>
    <row r="7" spans="1:11" ht="48.6" x14ac:dyDescent="0.3">
      <c r="A7" s="101">
        <v>4</v>
      </c>
      <c r="B7" s="92" t="s">
        <v>1073</v>
      </c>
      <c r="C7" s="97" t="s">
        <v>1078</v>
      </c>
      <c r="D7" s="92" t="s">
        <v>1073</v>
      </c>
      <c r="E7" s="97" t="s">
        <v>1078</v>
      </c>
      <c r="F7" s="89" t="s">
        <v>1256</v>
      </c>
      <c r="G7" s="98" t="s">
        <v>1080</v>
      </c>
      <c r="H7" s="89" t="s">
        <v>1074</v>
      </c>
      <c r="I7" s="98" t="s">
        <v>1080</v>
      </c>
      <c r="J7" s="89" t="s">
        <v>1075</v>
      </c>
      <c r="K7" s="99" t="s">
        <v>1082</v>
      </c>
    </row>
    <row r="8" spans="1:11" ht="32.4" x14ac:dyDescent="0.3">
      <c r="A8" s="101">
        <v>5</v>
      </c>
      <c r="B8" s="92" t="s">
        <v>1186</v>
      </c>
      <c r="C8" s="93" t="s">
        <v>1139</v>
      </c>
      <c r="D8" s="92" t="s">
        <v>1186</v>
      </c>
      <c r="E8" s="93" t="s">
        <v>1139</v>
      </c>
      <c r="F8" s="89" t="s">
        <v>1186</v>
      </c>
      <c r="G8" s="90" t="s">
        <v>1139</v>
      </c>
      <c r="H8" s="89" t="s">
        <v>1186</v>
      </c>
      <c r="I8" s="90" t="s">
        <v>1139</v>
      </c>
      <c r="J8" s="89" t="s">
        <v>1187</v>
      </c>
      <c r="K8" s="91" t="s">
        <v>1188</v>
      </c>
    </row>
    <row r="9" spans="1:11" ht="32.4" x14ac:dyDescent="0.3">
      <c r="A9" s="101">
        <v>6</v>
      </c>
      <c r="B9" s="92" t="s">
        <v>1084</v>
      </c>
      <c r="C9" s="93"/>
      <c r="D9" s="92" t="s">
        <v>1084</v>
      </c>
      <c r="E9" s="93"/>
      <c r="F9" s="89" t="s">
        <v>1084</v>
      </c>
      <c r="G9" s="90"/>
      <c r="H9" s="89" t="s">
        <v>1084</v>
      </c>
      <c r="I9" s="90"/>
      <c r="J9" s="89" t="s">
        <v>1084</v>
      </c>
      <c r="K9" s="91"/>
    </row>
    <row r="10" spans="1:11" ht="48.6" x14ac:dyDescent="0.3">
      <c r="A10" s="101">
        <v>7</v>
      </c>
      <c r="B10" s="92" t="s">
        <v>1085</v>
      </c>
      <c r="C10" s="93" t="s">
        <v>1083</v>
      </c>
      <c r="D10" s="92" t="s">
        <v>1085</v>
      </c>
      <c r="E10" s="93" t="s">
        <v>1083</v>
      </c>
      <c r="F10" s="89" t="s">
        <v>1085</v>
      </c>
      <c r="G10" s="90" t="s">
        <v>1083</v>
      </c>
      <c r="H10" s="89" t="s">
        <v>1085</v>
      </c>
      <c r="I10" s="90" t="s">
        <v>1083</v>
      </c>
      <c r="J10" s="89" t="s">
        <v>1086</v>
      </c>
      <c r="K10" s="91" t="s">
        <v>1087</v>
      </c>
    </row>
    <row r="11" spans="1:11" ht="32.4" x14ac:dyDescent="0.3">
      <c r="A11" s="101">
        <v>8</v>
      </c>
      <c r="B11" s="92" t="s">
        <v>1094</v>
      </c>
      <c r="C11" s="93"/>
      <c r="D11" s="92" t="s">
        <v>1094</v>
      </c>
      <c r="E11" s="93"/>
      <c r="F11" s="89" t="s">
        <v>1095</v>
      </c>
      <c r="G11" s="90"/>
      <c r="H11" s="89" t="s">
        <v>1095</v>
      </c>
      <c r="I11" s="90"/>
      <c r="J11" s="89" t="s">
        <v>1096</v>
      </c>
      <c r="K11" s="91"/>
    </row>
    <row r="12" spans="1:11" ht="32.4" x14ac:dyDescent="0.3">
      <c r="A12" s="101">
        <v>9</v>
      </c>
      <c r="B12" s="92" t="s">
        <v>1097</v>
      </c>
      <c r="C12" s="93"/>
      <c r="D12" s="92" t="s">
        <v>1097</v>
      </c>
      <c r="E12" s="93"/>
      <c r="F12" s="89" t="s">
        <v>1097</v>
      </c>
      <c r="G12" s="90"/>
      <c r="H12" s="89" t="s">
        <v>1097</v>
      </c>
      <c r="I12" s="90"/>
      <c r="J12" s="89" t="s">
        <v>1097</v>
      </c>
      <c r="K12" s="91"/>
    </row>
    <row r="13" spans="1:11" ht="48.6" x14ac:dyDescent="0.3">
      <c r="A13" s="101">
        <v>10</v>
      </c>
      <c r="B13" s="92" t="s">
        <v>1147</v>
      </c>
      <c r="C13" s="93" t="s">
        <v>1106</v>
      </c>
      <c r="D13" s="92" t="s">
        <v>1147</v>
      </c>
      <c r="E13" s="93" t="s">
        <v>1106</v>
      </c>
      <c r="F13" s="89" t="s">
        <v>1147</v>
      </c>
      <c r="G13" s="90" t="s">
        <v>1106</v>
      </c>
      <c r="H13" s="89" t="s">
        <v>1147</v>
      </c>
      <c r="I13" s="90" t="s">
        <v>1106</v>
      </c>
      <c r="J13" s="89" t="s">
        <v>1147</v>
      </c>
      <c r="K13" s="91" t="s">
        <v>1106</v>
      </c>
    </row>
    <row r="14" spans="1:11" ht="32.4" x14ac:dyDescent="0.3">
      <c r="A14" s="101">
        <v>11</v>
      </c>
      <c r="B14" s="92" t="s">
        <v>1130</v>
      </c>
      <c r="C14" s="93" t="s">
        <v>1131</v>
      </c>
      <c r="D14" s="92" t="s">
        <v>1130</v>
      </c>
      <c r="E14" s="93" t="s">
        <v>1131</v>
      </c>
      <c r="F14" s="89" t="s">
        <v>1130</v>
      </c>
      <c r="G14" s="90" t="s">
        <v>1131</v>
      </c>
      <c r="H14" s="89" t="s">
        <v>1130</v>
      </c>
      <c r="I14" s="90" t="s">
        <v>1131</v>
      </c>
      <c r="J14" s="89" t="s">
        <v>1130</v>
      </c>
      <c r="K14" s="91" t="s">
        <v>1131</v>
      </c>
    </row>
    <row r="15" spans="1:11" ht="32.4" x14ac:dyDescent="0.3">
      <c r="A15" s="101">
        <v>12</v>
      </c>
      <c r="B15" s="92" t="s">
        <v>1199</v>
      </c>
      <c r="C15" s="93"/>
      <c r="D15" s="92" t="s">
        <v>1199</v>
      </c>
      <c r="E15" s="93"/>
      <c r="F15" s="89" t="s">
        <v>1199</v>
      </c>
      <c r="G15" s="90"/>
      <c r="H15" s="89" t="s">
        <v>1199</v>
      </c>
      <c r="I15" s="90"/>
      <c r="J15" s="89" t="s">
        <v>1199</v>
      </c>
      <c r="K15" s="91"/>
    </row>
    <row r="16" spans="1:11" x14ac:dyDescent="0.3">
      <c r="A16" s="101">
        <v>13</v>
      </c>
      <c r="B16" s="92" t="s">
        <v>1195</v>
      </c>
      <c r="C16" s="93"/>
      <c r="D16" s="92" t="s">
        <v>1195</v>
      </c>
      <c r="E16" s="93"/>
      <c r="F16" s="89" t="s">
        <v>1195</v>
      </c>
      <c r="G16" s="90"/>
      <c r="H16" s="89" t="s">
        <v>1195</v>
      </c>
      <c r="I16" s="90"/>
      <c r="J16" s="89" t="s">
        <v>1195</v>
      </c>
      <c r="K16" s="91"/>
    </row>
    <row r="17" spans="1:11" ht="32.4" x14ac:dyDescent="0.3">
      <c r="A17" s="101">
        <v>14</v>
      </c>
      <c r="B17" s="92" t="s">
        <v>1193</v>
      </c>
      <c r="C17" s="93" t="s">
        <v>1194</v>
      </c>
      <c r="D17" s="92" t="s">
        <v>1193</v>
      </c>
      <c r="E17" s="93" t="s">
        <v>1194</v>
      </c>
      <c r="F17" s="89" t="s">
        <v>1193</v>
      </c>
      <c r="G17" s="90" t="s">
        <v>1194</v>
      </c>
      <c r="H17" s="89" t="s">
        <v>1193</v>
      </c>
      <c r="I17" s="90" t="s">
        <v>1194</v>
      </c>
      <c r="J17" s="89" t="s">
        <v>1193</v>
      </c>
      <c r="K17" s="91" t="s">
        <v>1194</v>
      </c>
    </row>
    <row r="18" spans="1:11" ht="32.4" x14ac:dyDescent="0.3">
      <c r="A18" s="101">
        <v>15</v>
      </c>
      <c r="B18" s="92" t="s">
        <v>1088</v>
      </c>
      <c r="C18" s="93" t="s">
        <v>1089</v>
      </c>
      <c r="D18" s="92" t="s">
        <v>1088</v>
      </c>
      <c r="E18" s="93" t="s">
        <v>1089</v>
      </c>
      <c r="F18" s="89" t="s">
        <v>1090</v>
      </c>
      <c r="G18" s="90" t="s">
        <v>1091</v>
      </c>
      <c r="H18" s="89" t="s">
        <v>1090</v>
      </c>
      <c r="I18" s="90" t="s">
        <v>1091</v>
      </c>
      <c r="J18" s="89" t="s">
        <v>1092</v>
      </c>
      <c r="K18" s="91" t="s">
        <v>1093</v>
      </c>
    </row>
    <row r="19" spans="1:11" ht="32.4" x14ac:dyDescent="0.3">
      <c r="A19" s="101">
        <v>16</v>
      </c>
      <c r="B19" s="92" t="s">
        <v>237</v>
      </c>
      <c r="C19" s="93" t="s">
        <v>1113</v>
      </c>
      <c r="D19" s="92" t="s">
        <v>237</v>
      </c>
      <c r="E19" s="93" t="s">
        <v>1113</v>
      </c>
      <c r="F19" s="89" t="s">
        <v>85</v>
      </c>
      <c r="G19" s="90" t="s">
        <v>1089</v>
      </c>
      <c r="H19" s="89" t="s">
        <v>85</v>
      </c>
      <c r="I19" s="90" t="s">
        <v>1089</v>
      </c>
      <c r="J19" s="89" t="s">
        <v>1104</v>
      </c>
      <c r="K19" s="91" t="s">
        <v>1105</v>
      </c>
    </row>
    <row r="20" spans="1:11" ht="32.4" x14ac:dyDescent="0.3">
      <c r="A20" s="101">
        <v>17</v>
      </c>
      <c r="B20" s="92" t="s">
        <v>1275</v>
      </c>
      <c r="C20" s="93" t="s">
        <v>1108</v>
      </c>
      <c r="D20" s="92" t="s">
        <v>1276</v>
      </c>
      <c r="E20" s="93" t="s">
        <v>1108</v>
      </c>
      <c r="F20" s="89" t="s">
        <v>1107</v>
      </c>
      <c r="G20" s="90" t="s">
        <v>1108</v>
      </c>
      <c r="H20" s="89" t="s">
        <v>1107</v>
      </c>
      <c r="I20" s="90" t="s">
        <v>1108</v>
      </c>
      <c r="J20" s="89" t="s">
        <v>1109</v>
      </c>
      <c r="K20" s="91" t="s">
        <v>1110</v>
      </c>
    </row>
    <row r="21" spans="1:11" ht="32.4" x14ac:dyDescent="0.3">
      <c r="A21" s="101">
        <v>18</v>
      </c>
      <c r="B21" s="92" t="s">
        <v>1206</v>
      </c>
      <c r="C21" s="93" t="s">
        <v>1112</v>
      </c>
      <c r="D21" s="92" t="s">
        <v>1206</v>
      </c>
      <c r="E21" s="93" t="s">
        <v>1112</v>
      </c>
      <c r="F21" s="89" t="s">
        <v>1111</v>
      </c>
      <c r="G21" s="90" t="s">
        <v>1112</v>
      </c>
      <c r="H21" s="89" t="s">
        <v>1111</v>
      </c>
      <c r="I21" s="90" t="s">
        <v>1112</v>
      </c>
      <c r="J21" s="89" t="s">
        <v>1111</v>
      </c>
      <c r="K21" s="91" t="s">
        <v>1112</v>
      </c>
    </row>
    <row r="22" spans="1:11" ht="32.4" x14ac:dyDescent="0.3">
      <c r="A22" s="101">
        <v>19</v>
      </c>
      <c r="B22" s="137" t="s">
        <v>296</v>
      </c>
      <c r="C22" s="93" t="s">
        <v>1114</v>
      </c>
      <c r="D22" s="137" t="s">
        <v>296</v>
      </c>
      <c r="E22" s="93" t="s">
        <v>1114</v>
      </c>
      <c r="F22" s="89" t="s">
        <v>296</v>
      </c>
      <c r="G22" s="90" t="s">
        <v>1114</v>
      </c>
      <c r="H22" s="89" t="s">
        <v>296</v>
      </c>
      <c r="I22" s="90" t="s">
        <v>1114</v>
      </c>
      <c r="J22" s="89" t="s">
        <v>1115</v>
      </c>
      <c r="K22" s="91" t="s">
        <v>1116</v>
      </c>
    </row>
    <row r="23" spans="1:11" ht="32.4" x14ac:dyDescent="0.3">
      <c r="A23" s="101">
        <v>20</v>
      </c>
      <c r="B23" s="92" t="s">
        <v>111</v>
      </c>
      <c r="C23" s="93" t="s">
        <v>1117</v>
      </c>
      <c r="D23" s="92" t="s">
        <v>111</v>
      </c>
      <c r="E23" s="93" t="s">
        <v>1117</v>
      </c>
      <c r="F23" s="89" t="s">
        <v>141</v>
      </c>
      <c r="G23" s="90" t="s">
        <v>1118</v>
      </c>
      <c r="H23" s="89" t="s">
        <v>141</v>
      </c>
      <c r="I23" s="90" t="s">
        <v>1118</v>
      </c>
      <c r="J23" s="89" t="s">
        <v>1119</v>
      </c>
      <c r="K23" s="91" t="s">
        <v>1110</v>
      </c>
    </row>
    <row r="24" spans="1:11" ht="48.6" x14ac:dyDescent="0.3">
      <c r="A24" s="101">
        <v>21</v>
      </c>
      <c r="B24" s="137" t="s">
        <v>1207</v>
      </c>
      <c r="C24" s="93" t="s">
        <v>1120</v>
      </c>
      <c r="D24" s="137" t="s">
        <v>1207</v>
      </c>
      <c r="E24" s="93" t="s">
        <v>1120</v>
      </c>
      <c r="F24" s="89" t="s">
        <v>1121</v>
      </c>
      <c r="G24" s="90" t="s">
        <v>1122</v>
      </c>
      <c r="H24" s="89" t="s">
        <v>1121</v>
      </c>
      <c r="I24" s="90" t="s">
        <v>1122</v>
      </c>
      <c r="J24" s="89" t="s">
        <v>1121</v>
      </c>
      <c r="K24" s="91" t="s">
        <v>1122</v>
      </c>
    </row>
    <row r="25" spans="1:11" ht="48.6" x14ac:dyDescent="0.3">
      <c r="A25" s="101">
        <v>22</v>
      </c>
      <c r="B25" s="92" t="s">
        <v>1123</v>
      </c>
      <c r="C25" s="93" t="s">
        <v>1124</v>
      </c>
      <c r="D25" s="92" t="s">
        <v>1123</v>
      </c>
      <c r="E25" s="93" t="s">
        <v>1124</v>
      </c>
      <c r="F25" s="89" t="s">
        <v>1125</v>
      </c>
      <c r="G25" s="90" t="s">
        <v>1112</v>
      </c>
      <c r="H25" s="89" t="s">
        <v>1125</v>
      </c>
      <c r="I25" s="90" t="s">
        <v>1112</v>
      </c>
      <c r="J25" s="89" t="s">
        <v>1197</v>
      </c>
      <c r="K25" s="91" t="s">
        <v>1198</v>
      </c>
    </row>
    <row r="26" spans="1:11" ht="48.6" x14ac:dyDescent="0.3">
      <c r="A26" s="101">
        <v>23</v>
      </c>
      <c r="B26" s="92" t="s">
        <v>1258</v>
      </c>
      <c r="C26" s="93" t="s">
        <v>1108</v>
      </c>
      <c r="D26" s="92" t="s">
        <v>1258</v>
      </c>
      <c r="E26" s="93" t="s">
        <v>1108</v>
      </c>
      <c r="F26" s="89" t="s">
        <v>1259</v>
      </c>
      <c r="G26" s="90" t="s">
        <v>1108</v>
      </c>
      <c r="H26" s="89" t="s">
        <v>1126</v>
      </c>
      <c r="I26" s="90" t="s">
        <v>1108</v>
      </c>
      <c r="J26" s="89" t="s">
        <v>1126</v>
      </c>
      <c r="K26" s="91" t="s">
        <v>1108</v>
      </c>
    </row>
    <row r="27" spans="1:11" ht="48.6" x14ac:dyDescent="0.3">
      <c r="A27" s="101">
        <v>24</v>
      </c>
      <c r="B27" s="92" t="s">
        <v>1127</v>
      </c>
      <c r="C27" s="93" t="s">
        <v>1118</v>
      </c>
      <c r="D27" s="92" t="s">
        <v>1127</v>
      </c>
      <c r="E27" s="93" t="s">
        <v>1118</v>
      </c>
      <c r="F27" s="89" t="s">
        <v>1128</v>
      </c>
      <c r="G27" s="90" t="s">
        <v>1129</v>
      </c>
      <c r="H27" s="89" t="s">
        <v>1128</v>
      </c>
      <c r="I27" s="90" t="s">
        <v>1129</v>
      </c>
      <c r="J27" s="89" t="s">
        <v>1128</v>
      </c>
      <c r="K27" s="91" t="s">
        <v>1129</v>
      </c>
    </row>
    <row r="28" spans="1:11" ht="32.4" x14ac:dyDescent="0.3">
      <c r="A28" s="101">
        <v>25</v>
      </c>
      <c r="B28" s="92" t="s">
        <v>1151</v>
      </c>
      <c r="C28" s="93"/>
      <c r="D28" s="92" t="s">
        <v>1151</v>
      </c>
      <c r="E28" s="93"/>
      <c r="F28" s="89" t="s">
        <v>1151</v>
      </c>
      <c r="G28" s="90"/>
      <c r="H28" s="89" t="s">
        <v>1151</v>
      </c>
      <c r="I28" s="90"/>
      <c r="J28" s="89" t="s">
        <v>1151</v>
      </c>
      <c r="K28" s="91"/>
    </row>
    <row r="29" spans="1:11" ht="32.4" x14ac:dyDescent="0.3">
      <c r="A29" s="101">
        <v>26</v>
      </c>
      <c r="B29" s="92" t="s">
        <v>178</v>
      </c>
      <c r="C29" s="93"/>
      <c r="D29" s="92" t="s">
        <v>178</v>
      </c>
      <c r="E29" s="93"/>
      <c r="F29" s="89" t="s">
        <v>268</v>
      </c>
      <c r="G29" s="90"/>
      <c r="H29" s="89" t="s">
        <v>268</v>
      </c>
      <c r="I29" s="90"/>
      <c r="J29" s="89" t="s">
        <v>268</v>
      </c>
      <c r="K29" s="91"/>
    </row>
    <row r="30" spans="1:11" ht="48.6" x14ac:dyDescent="0.3">
      <c r="A30" s="101">
        <v>27</v>
      </c>
      <c r="B30" s="92" t="s">
        <v>1273</v>
      </c>
      <c r="C30" s="93"/>
      <c r="D30" s="92" t="s">
        <v>1273</v>
      </c>
      <c r="E30" s="93"/>
      <c r="F30" s="89" t="s">
        <v>1274</v>
      </c>
      <c r="G30" s="90"/>
      <c r="H30" s="89" t="s">
        <v>277</v>
      </c>
      <c r="I30" s="90"/>
      <c r="J30" s="89" t="s">
        <v>277</v>
      </c>
      <c r="K30" s="91"/>
    </row>
    <row r="31" spans="1:11" x14ac:dyDescent="0.3">
      <c r="A31" s="101">
        <v>28</v>
      </c>
      <c r="B31" s="132"/>
      <c r="C31" s="133"/>
      <c r="D31" s="132"/>
      <c r="E31" s="133"/>
      <c r="F31" s="134"/>
      <c r="G31" s="135"/>
      <c r="H31" s="134"/>
      <c r="I31" s="135"/>
      <c r="J31" s="134"/>
      <c r="K31" s="136"/>
    </row>
    <row r="32" spans="1:11" x14ac:dyDescent="0.3">
      <c r="A32" s="101">
        <v>29</v>
      </c>
      <c r="B32" s="132"/>
      <c r="C32" s="133"/>
      <c r="D32" s="132"/>
      <c r="E32" s="133"/>
      <c r="F32" s="134"/>
      <c r="G32" s="135"/>
      <c r="H32" s="134"/>
      <c r="I32" s="135"/>
      <c r="J32" s="134"/>
      <c r="K32" s="136"/>
    </row>
    <row r="33" spans="1:11" x14ac:dyDescent="0.3">
      <c r="A33" s="102"/>
      <c r="B33" s="96" t="s">
        <v>1098</v>
      </c>
      <c r="C33" s="94"/>
      <c r="D33" s="96" t="s">
        <v>1098</v>
      </c>
      <c r="E33" s="94"/>
      <c r="F33" s="94"/>
      <c r="G33" s="94"/>
      <c r="H33" s="94"/>
      <c r="I33" s="94"/>
      <c r="J33" s="94"/>
      <c r="K33" s="94"/>
    </row>
    <row r="34" spans="1:11" x14ac:dyDescent="0.3">
      <c r="A34" s="100"/>
      <c r="B34" s="87" t="s">
        <v>1067</v>
      </c>
      <c r="C34" s="87" t="s">
        <v>1070</v>
      </c>
      <c r="D34" s="87" t="s">
        <v>1067</v>
      </c>
      <c r="E34" s="87" t="s">
        <v>1070</v>
      </c>
      <c r="F34" s="88" t="s">
        <v>1068</v>
      </c>
      <c r="G34" s="88" t="s">
        <v>1070</v>
      </c>
      <c r="H34" s="88" t="s">
        <v>1068</v>
      </c>
      <c r="I34" s="88" t="s">
        <v>1070</v>
      </c>
      <c r="J34" s="88" t="s">
        <v>1069</v>
      </c>
      <c r="K34" s="86" t="s">
        <v>1070</v>
      </c>
    </row>
    <row r="35" spans="1:11" ht="32.4" x14ac:dyDescent="0.3">
      <c r="A35" s="101">
        <v>30</v>
      </c>
      <c r="B35" s="92" t="s">
        <v>1099</v>
      </c>
      <c r="C35" s="93" t="s">
        <v>1072</v>
      </c>
      <c r="D35" s="92" t="s">
        <v>1099</v>
      </c>
      <c r="E35" s="93" t="s">
        <v>1072</v>
      </c>
      <c r="F35" s="89" t="s">
        <v>1099</v>
      </c>
      <c r="G35" s="90" t="s">
        <v>1072</v>
      </c>
      <c r="H35" s="89" t="s">
        <v>1099</v>
      </c>
      <c r="I35" s="90" t="s">
        <v>1072</v>
      </c>
      <c r="J35" s="89" t="s">
        <v>1099</v>
      </c>
      <c r="K35" s="91" t="s">
        <v>1072</v>
      </c>
    </row>
    <row r="36" spans="1:11" ht="32.4" x14ac:dyDescent="0.3">
      <c r="A36" s="101">
        <v>31</v>
      </c>
      <c r="B36" s="92" t="s">
        <v>1101</v>
      </c>
      <c r="C36" s="97" t="s">
        <v>1103</v>
      </c>
      <c r="D36" s="92" t="s">
        <v>1101</v>
      </c>
      <c r="E36" s="97" t="s">
        <v>1103</v>
      </c>
      <c r="F36" s="89" t="s">
        <v>1102</v>
      </c>
      <c r="G36" s="98" t="s">
        <v>1079</v>
      </c>
      <c r="H36" s="89" t="s">
        <v>1102</v>
      </c>
      <c r="I36" s="98" t="s">
        <v>1079</v>
      </c>
      <c r="J36" s="89" t="s">
        <v>1204</v>
      </c>
      <c r="K36" s="99" t="s">
        <v>1081</v>
      </c>
    </row>
    <row r="37" spans="1:11" ht="32.4" x14ac:dyDescent="0.3">
      <c r="A37" s="101">
        <v>32</v>
      </c>
      <c r="B37" s="137" t="s">
        <v>1100</v>
      </c>
      <c r="C37" s="93" t="s">
        <v>1072</v>
      </c>
      <c r="D37" s="137" t="s">
        <v>1100</v>
      </c>
      <c r="E37" s="93" t="s">
        <v>1072</v>
      </c>
      <c r="F37" s="89" t="s">
        <v>1100</v>
      </c>
      <c r="G37" s="90" t="s">
        <v>1072</v>
      </c>
      <c r="H37" s="89" t="s">
        <v>1100</v>
      </c>
      <c r="I37" s="90" t="s">
        <v>1072</v>
      </c>
      <c r="J37" s="89" t="s">
        <v>1100</v>
      </c>
      <c r="K37" s="91" t="s">
        <v>1072</v>
      </c>
    </row>
    <row r="38" spans="1:11" ht="32.4" x14ac:dyDescent="0.3">
      <c r="A38" s="101">
        <v>33</v>
      </c>
      <c r="B38" s="137" t="s">
        <v>1133</v>
      </c>
      <c r="C38" s="93" t="s">
        <v>1134</v>
      </c>
      <c r="D38" s="137" t="s">
        <v>1133</v>
      </c>
      <c r="E38" s="93" t="s">
        <v>1134</v>
      </c>
      <c r="F38" s="89" t="s">
        <v>1133</v>
      </c>
      <c r="G38" s="90" t="s">
        <v>1134</v>
      </c>
      <c r="H38" s="89" t="s">
        <v>1133</v>
      </c>
      <c r="I38" s="90" t="s">
        <v>1134</v>
      </c>
      <c r="J38" s="89" t="s">
        <v>1135</v>
      </c>
      <c r="K38" s="91" t="s">
        <v>1136</v>
      </c>
    </row>
    <row r="39" spans="1:11" ht="32.4" x14ac:dyDescent="0.3">
      <c r="A39" s="101">
        <v>34</v>
      </c>
      <c r="B39" s="137" t="s">
        <v>1137</v>
      </c>
      <c r="C39" s="93" t="s">
        <v>1083</v>
      </c>
      <c r="D39" s="137" t="s">
        <v>1137</v>
      </c>
      <c r="E39" s="93" t="s">
        <v>1083</v>
      </c>
      <c r="F39" s="148" t="s">
        <v>1138</v>
      </c>
      <c r="G39" s="90" t="s">
        <v>1139</v>
      </c>
      <c r="H39" s="148" t="s">
        <v>1138</v>
      </c>
      <c r="I39" s="90" t="s">
        <v>1139</v>
      </c>
      <c r="J39" s="148" t="s">
        <v>1138</v>
      </c>
      <c r="K39" s="91" t="s">
        <v>1139</v>
      </c>
    </row>
    <row r="40" spans="1:11" ht="32.4" x14ac:dyDescent="0.3">
      <c r="A40" s="101">
        <v>35</v>
      </c>
      <c r="B40" s="137" t="s">
        <v>1140</v>
      </c>
      <c r="C40" s="93"/>
      <c r="D40" s="137" t="s">
        <v>1140</v>
      </c>
      <c r="E40" s="93"/>
      <c r="F40" s="89" t="s">
        <v>1140</v>
      </c>
      <c r="G40" s="90"/>
      <c r="H40" s="89" t="s">
        <v>1140</v>
      </c>
      <c r="I40" s="90"/>
      <c r="J40" s="89" t="s">
        <v>1140</v>
      </c>
      <c r="K40" s="91"/>
    </row>
    <row r="41" spans="1:11" ht="48.6" x14ac:dyDescent="0.3">
      <c r="A41" s="101">
        <v>36</v>
      </c>
      <c r="B41" s="92" t="s">
        <v>1141</v>
      </c>
      <c r="C41" s="93" t="s">
        <v>1142</v>
      </c>
      <c r="D41" s="92" t="s">
        <v>1141</v>
      </c>
      <c r="E41" s="93" t="s">
        <v>1142</v>
      </c>
      <c r="F41" s="89" t="s">
        <v>1141</v>
      </c>
      <c r="G41" s="90" t="s">
        <v>1142</v>
      </c>
      <c r="H41" s="89" t="s">
        <v>1141</v>
      </c>
      <c r="I41" s="90" t="s">
        <v>1142</v>
      </c>
      <c r="J41" s="89" t="s">
        <v>1143</v>
      </c>
      <c r="K41" s="91" t="s">
        <v>1106</v>
      </c>
    </row>
    <row r="42" spans="1:11" ht="32.4" x14ac:dyDescent="0.3">
      <c r="A42" s="101">
        <v>37</v>
      </c>
      <c r="B42" s="137" t="s">
        <v>1144</v>
      </c>
      <c r="C42" s="93"/>
      <c r="D42" s="137" t="s">
        <v>1144</v>
      </c>
      <c r="E42" s="93"/>
      <c r="F42" s="148" t="s">
        <v>1145</v>
      </c>
      <c r="G42" s="90"/>
      <c r="H42" s="148" t="s">
        <v>1145</v>
      </c>
      <c r="I42" s="90"/>
      <c r="J42" s="148" t="s">
        <v>1145</v>
      </c>
      <c r="K42" s="91"/>
    </row>
    <row r="43" spans="1:11" ht="48.6" x14ac:dyDescent="0.3">
      <c r="A43" s="101">
        <v>38</v>
      </c>
      <c r="B43" s="92" t="s">
        <v>1146</v>
      </c>
      <c r="C43" s="93"/>
      <c r="D43" s="92" t="s">
        <v>1146</v>
      </c>
      <c r="E43" s="93"/>
      <c r="F43" s="89" t="s">
        <v>1146</v>
      </c>
      <c r="G43" s="90"/>
      <c r="H43" s="89" t="s">
        <v>1146</v>
      </c>
      <c r="I43" s="90"/>
      <c r="J43" s="89" t="s">
        <v>1146</v>
      </c>
      <c r="K43" s="91"/>
    </row>
    <row r="44" spans="1:11" ht="48.6" x14ac:dyDescent="0.3">
      <c r="A44" s="101">
        <v>39</v>
      </c>
      <c r="B44" s="137" t="s">
        <v>1150</v>
      </c>
      <c r="C44" s="93" t="s">
        <v>1087</v>
      </c>
      <c r="D44" s="137" t="s">
        <v>1150</v>
      </c>
      <c r="E44" s="93" t="s">
        <v>1087</v>
      </c>
      <c r="F44" s="89" t="s">
        <v>1150</v>
      </c>
      <c r="G44" s="90" t="s">
        <v>1087</v>
      </c>
      <c r="H44" s="89" t="s">
        <v>1150</v>
      </c>
      <c r="I44" s="90" t="s">
        <v>1087</v>
      </c>
      <c r="J44" s="89" t="s">
        <v>1148</v>
      </c>
      <c r="K44" s="91" t="s">
        <v>1149</v>
      </c>
    </row>
    <row r="45" spans="1:11" ht="48.6" x14ac:dyDescent="0.3">
      <c r="A45" s="101">
        <v>40</v>
      </c>
      <c r="B45" s="137" t="s">
        <v>1152</v>
      </c>
      <c r="C45" s="93" t="s">
        <v>1083</v>
      </c>
      <c r="D45" s="137" t="s">
        <v>1152</v>
      </c>
      <c r="E45" s="93" t="s">
        <v>1083</v>
      </c>
      <c r="F45" s="89" t="s">
        <v>1152</v>
      </c>
      <c r="G45" s="90" t="s">
        <v>1083</v>
      </c>
      <c r="H45" s="89" t="s">
        <v>1152</v>
      </c>
      <c r="I45" s="90" t="s">
        <v>1083</v>
      </c>
      <c r="J45" s="89" t="s">
        <v>1152</v>
      </c>
      <c r="K45" s="91" t="s">
        <v>1083</v>
      </c>
    </row>
    <row r="46" spans="1:11" ht="32.4" x14ac:dyDescent="0.3">
      <c r="A46" s="101">
        <v>41</v>
      </c>
      <c r="B46" s="137" t="s">
        <v>1153</v>
      </c>
      <c r="C46" s="93"/>
      <c r="D46" s="137" t="s">
        <v>1153</v>
      </c>
      <c r="E46" s="93"/>
      <c r="F46" s="89" t="s">
        <v>1153</v>
      </c>
      <c r="G46" s="90"/>
      <c r="H46" s="89" t="s">
        <v>1153</v>
      </c>
      <c r="I46" s="90"/>
      <c r="J46" s="89" t="s">
        <v>1153</v>
      </c>
      <c r="K46" s="91"/>
    </row>
    <row r="47" spans="1:11" x14ac:dyDescent="0.3">
      <c r="A47" s="101">
        <v>42</v>
      </c>
      <c r="B47" s="92"/>
      <c r="C47" s="93"/>
      <c r="D47" s="92"/>
      <c r="E47" s="93"/>
      <c r="F47" s="89"/>
      <c r="G47" s="90"/>
      <c r="H47" s="89"/>
      <c r="I47" s="90"/>
      <c r="J47" s="89"/>
      <c r="K47" s="91"/>
    </row>
    <row r="48" spans="1:11" x14ac:dyDescent="0.3">
      <c r="A48" s="101">
        <v>43</v>
      </c>
      <c r="B48" s="92"/>
      <c r="C48" s="93"/>
      <c r="D48" s="92"/>
      <c r="E48" s="93"/>
      <c r="F48" s="89"/>
      <c r="G48" s="90"/>
      <c r="H48" s="89"/>
      <c r="I48" s="90"/>
      <c r="J48" s="89"/>
      <c r="K48" s="91"/>
    </row>
    <row r="49" spans="1:11" x14ac:dyDescent="0.3">
      <c r="A49" s="101">
        <v>44</v>
      </c>
      <c r="B49" s="92"/>
      <c r="C49" s="93"/>
      <c r="D49" s="92"/>
      <c r="E49" s="93"/>
      <c r="F49" s="89"/>
      <c r="G49" s="90"/>
      <c r="H49" s="89"/>
      <c r="I49" s="90"/>
      <c r="J49" s="89"/>
      <c r="K49" s="91"/>
    </row>
    <row r="50" spans="1:11" x14ac:dyDescent="0.3">
      <c r="A50" s="101">
        <v>45</v>
      </c>
      <c r="B50" s="92"/>
      <c r="C50" s="93"/>
      <c r="D50" s="92"/>
      <c r="E50" s="93"/>
      <c r="F50" s="89"/>
      <c r="G50" s="90"/>
      <c r="H50" s="89"/>
      <c r="I50" s="90"/>
      <c r="J50" s="89"/>
      <c r="K50" s="91"/>
    </row>
    <row r="51" spans="1:11" ht="32.4" x14ac:dyDescent="0.3">
      <c r="A51" s="101">
        <v>46</v>
      </c>
      <c r="B51" s="92" t="s">
        <v>1174</v>
      </c>
      <c r="C51" s="93" t="s">
        <v>1163</v>
      </c>
      <c r="D51" s="92" t="s">
        <v>1174</v>
      </c>
      <c r="E51" s="93" t="s">
        <v>1163</v>
      </c>
      <c r="F51" s="89" t="s">
        <v>1175</v>
      </c>
      <c r="G51" s="90" t="s">
        <v>1118</v>
      </c>
      <c r="H51" s="89" t="s">
        <v>1175</v>
      </c>
      <c r="I51" s="90" t="s">
        <v>1118</v>
      </c>
      <c r="J51" s="89" t="s">
        <v>1176</v>
      </c>
      <c r="K51" s="91" t="s">
        <v>1165</v>
      </c>
    </row>
    <row r="52" spans="1:11" ht="48.6" x14ac:dyDescent="0.3">
      <c r="A52" s="101">
        <v>47</v>
      </c>
      <c r="B52" s="92" t="s">
        <v>1171</v>
      </c>
      <c r="C52" s="93" t="s">
        <v>1165</v>
      </c>
      <c r="D52" s="92" t="s">
        <v>1171</v>
      </c>
      <c r="E52" s="93" t="s">
        <v>1165</v>
      </c>
      <c r="F52" s="89" t="s">
        <v>1172</v>
      </c>
      <c r="G52" s="90" t="s">
        <v>1173</v>
      </c>
      <c r="H52" s="89" t="s">
        <v>1172</v>
      </c>
      <c r="I52" s="90" t="s">
        <v>1173</v>
      </c>
      <c r="J52" s="89" t="s">
        <v>1172</v>
      </c>
      <c r="K52" s="91" t="s">
        <v>1173</v>
      </c>
    </row>
    <row r="53" spans="1:11" ht="48.6" x14ac:dyDescent="0.3">
      <c r="A53" s="101">
        <v>48</v>
      </c>
      <c r="B53" s="92" t="s">
        <v>1168</v>
      </c>
      <c r="C53" s="93" t="s">
        <v>1110</v>
      </c>
      <c r="D53" s="92" t="s">
        <v>1168</v>
      </c>
      <c r="E53" s="93" t="s">
        <v>1110</v>
      </c>
      <c r="F53" s="89" t="s">
        <v>1168</v>
      </c>
      <c r="G53" s="90" t="s">
        <v>1110</v>
      </c>
      <c r="H53" s="89" t="s">
        <v>1168</v>
      </c>
      <c r="I53" s="90" t="s">
        <v>1110</v>
      </c>
      <c r="J53" s="89" t="s">
        <v>1169</v>
      </c>
      <c r="K53" s="91" t="s">
        <v>1170</v>
      </c>
    </row>
    <row r="54" spans="1:11" ht="32.4" x14ac:dyDescent="0.3">
      <c r="A54" s="101">
        <v>49</v>
      </c>
      <c r="B54" s="137" t="s">
        <v>1167</v>
      </c>
      <c r="C54" s="93" t="s">
        <v>1163</v>
      </c>
      <c r="D54" s="137" t="s">
        <v>1167</v>
      </c>
      <c r="E54" s="93" t="s">
        <v>1163</v>
      </c>
      <c r="F54" s="89" t="s">
        <v>1277</v>
      </c>
      <c r="G54" s="90" t="s">
        <v>1108</v>
      </c>
      <c r="H54" s="89" t="s">
        <v>1277</v>
      </c>
      <c r="I54" s="90" t="s">
        <v>1108</v>
      </c>
      <c r="J54" s="89" t="s">
        <v>1278</v>
      </c>
      <c r="K54" s="91" t="s">
        <v>1110</v>
      </c>
    </row>
    <row r="55" spans="1:11" ht="32.4" x14ac:dyDescent="0.3">
      <c r="A55" s="101">
        <v>50</v>
      </c>
      <c r="B55" s="92" t="s">
        <v>1162</v>
      </c>
      <c r="C55" s="93" t="s">
        <v>1163</v>
      </c>
      <c r="D55" s="92" t="s">
        <v>1162</v>
      </c>
      <c r="E55" s="93" t="s">
        <v>1163</v>
      </c>
      <c r="F55" s="89" t="s">
        <v>1164</v>
      </c>
      <c r="G55" s="90" t="s">
        <v>1118</v>
      </c>
      <c r="H55" s="89" t="s">
        <v>1164</v>
      </c>
      <c r="I55" s="90" t="s">
        <v>1118</v>
      </c>
      <c r="J55" s="89" t="s">
        <v>1166</v>
      </c>
      <c r="K55" s="91" t="s">
        <v>1165</v>
      </c>
    </row>
    <row r="56" spans="1:11" ht="48.6" x14ac:dyDescent="0.3">
      <c r="A56" s="101">
        <v>51</v>
      </c>
      <c r="B56" s="137" t="s">
        <v>1159</v>
      </c>
      <c r="C56" s="93" t="s">
        <v>1089</v>
      </c>
      <c r="D56" s="137" t="s">
        <v>1159</v>
      </c>
      <c r="E56" s="93" t="s">
        <v>1089</v>
      </c>
      <c r="F56" s="148" t="s">
        <v>1159</v>
      </c>
      <c r="G56" s="90" t="s">
        <v>1089</v>
      </c>
      <c r="H56" s="148" t="s">
        <v>1159</v>
      </c>
      <c r="I56" s="90" t="s">
        <v>1089</v>
      </c>
      <c r="J56" s="148" t="s">
        <v>1160</v>
      </c>
      <c r="K56" s="91" t="s">
        <v>1161</v>
      </c>
    </row>
    <row r="57" spans="1:11" ht="48.6" x14ac:dyDescent="0.3">
      <c r="A57" s="101">
        <v>52</v>
      </c>
      <c r="B57" s="92" t="s">
        <v>1279</v>
      </c>
      <c r="C57" s="93" t="s">
        <v>1108</v>
      </c>
      <c r="D57" s="92" t="s">
        <v>1279</v>
      </c>
      <c r="E57" s="93" t="s">
        <v>1108</v>
      </c>
      <c r="F57" s="89" t="s">
        <v>1156</v>
      </c>
      <c r="G57" s="90" t="s">
        <v>1158</v>
      </c>
      <c r="H57" s="89" t="s">
        <v>1157</v>
      </c>
      <c r="I57" s="90" t="s">
        <v>1158</v>
      </c>
      <c r="J57" s="89" t="s">
        <v>1157</v>
      </c>
      <c r="K57" s="91" t="s">
        <v>1158</v>
      </c>
    </row>
    <row r="58" spans="1:11" ht="41.4" x14ac:dyDescent="0.3">
      <c r="A58" s="101">
        <v>53</v>
      </c>
      <c r="B58" s="103" t="s">
        <v>1155</v>
      </c>
      <c r="C58" s="93"/>
      <c r="D58" s="103" t="s">
        <v>1155</v>
      </c>
      <c r="E58" s="93"/>
      <c r="F58" s="104" t="s">
        <v>1155</v>
      </c>
      <c r="G58" s="105"/>
      <c r="H58" s="104" t="s">
        <v>1155</v>
      </c>
      <c r="I58" s="105"/>
      <c r="J58" s="104" t="s">
        <v>1155</v>
      </c>
      <c r="K58" s="91"/>
    </row>
    <row r="59" spans="1:11" ht="32.4" x14ac:dyDescent="0.3">
      <c r="A59" s="101">
        <v>54</v>
      </c>
      <c r="B59" s="92" t="s">
        <v>1154</v>
      </c>
      <c r="C59" s="93"/>
      <c r="D59" s="92" t="s">
        <v>1154</v>
      </c>
      <c r="E59" s="93"/>
      <c r="F59" s="89" t="s">
        <v>1154</v>
      </c>
      <c r="G59" s="90"/>
      <c r="H59" s="89" t="s">
        <v>1154</v>
      </c>
      <c r="I59" s="90"/>
      <c r="J59" s="89" t="s">
        <v>1154</v>
      </c>
      <c r="K59" s="91"/>
    </row>
    <row r="60" spans="1:11" ht="48.6" x14ac:dyDescent="0.3">
      <c r="A60" s="101">
        <v>55</v>
      </c>
      <c r="B60" s="92" t="s">
        <v>1200</v>
      </c>
      <c r="C60" s="93">
        <v>8000</v>
      </c>
      <c r="D60" s="92" t="s">
        <v>1200</v>
      </c>
      <c r="E60" s="93">
        <v>8000</v>
      </c>
      <c r="F60" s="89" t="s">
        <v>1200</v>
      </c>
      <c r="G60" s="90"/>
      <c r="H60" s="89" t="s">
        <v>1200</v>
      </c>
      <c r="I60" s="90"/>
      <c r="J60" s="89" t="s">
        <v>1201</v>
      </c>
      <c r="K60" s="91"/>
    </row>
    <row r="61" spans="1:11" ht="48.6" x14ac:dyDescent="0.3">
      <c r="A61" s="101">
        <v>56</v>
      </c>
      <c r="B61" s="92" t="s">
        <v>1202</v>
      </c>
      <c r="C61" s="93">
        <v>6000</v>
      </c>
      <c r="D61" s="92" t="s">
        <v>1202</v>
      </c>
      <c r="E61" s="93">
        <v>6000</v>
      </c>
      <c r="F61" s="89" t="s">
        <v>1202</v>
      </c>
      <c r="G61" s="90"/>
      <c r="H61" s="89" t="s">
        <v>1202</v>
      </c>
      <c r="I61" s="90"/>
      <c r="J61" s="89" t="s">
        <v>1203</v>
      </c>
      <c r="K61" s="91"/>
    </row>
    <row r="62" spans="1:11" ht="32.4" x14ac:dyDescent="0.3">
      <c r="A62" s="159">
        <v>57</v>
      </c>
      <c r="B62" s="160" t="s">
        <v>1214</v>
      </c>
      <c r="C62" s="161"/>
      <c r="D62" s="160" t="s">
        <v>1214</v>
      </c>
      <c r="E62" s="161"/>
      <c r="F62" s="162" t="s">
        <v>1215</v>
      </c>
      <c r="G62" s="163"/>
      <c r="H62" s="162" t="s">
        <v>1215</v>
      </c>
      <c r="I62" s="163"/>
      <c r="J62" s="162" t="s">
        <v>1216</v>
      </c>
    </row>
    <row r="63" spans="1:11" ht="64.8" x14ac:dyDescent="0.3">
      <c r="A63" s="159">
        <v>58</v>
      </c>
      <c r="B63" s="160" t="s">
        <v>1217</v>
      </c>
      <c r="C63" s="161"/>
      <c r="D63" s="160" t="s">
        <v>1217</v>
      </c>
      <c r="E63" s="161"/>
      <c r="F63" s="162" t="s">
        <v>1218</v>
      </c>
      <c r="G63" s="163"/>
      <c r="H63" s="162" t="s">
        <v>1218</v>
      </c>
      <c r="I63" s="163"/>
      <c r="J63" s="162" t="s">
        <v>1219</v>
      </c>
    </row>
    <row r="64" spans="1:11" ht="32.4" x14ac:dyDescent="0.3">
      <c r="A64" s="159">
        <v>59</v>
      </c>
      <c r="B64" s="160" t="s">
        <v>1220</v>
      </c>
      <c r="C64" s="161"/>
      <c r="D64" s="160" t="s">
        <v>1220</v>
      </c>
      <c r="E64" s="161"/>
      <c r="F64" s="162" t="s">
        <v>1221</v>
      </c>
      <c r="G64" s="163"/>
      <c r="H64" s="162" t="s">
        <v>1221</v>
      </c>
      <c r="I64" s="163"/>
      <c r="J64" s="162" t="s">
        <v>1222</v>
      </c>
    </row>
    <row r="65" spans="1:10" ht="32.4" x14ac:dyDescent="0.3">
      <c r="A65" s="159">
        <v>60</v>
      </c>
      <c r="B65" s="160" t="s">
        <v>1223</v>
      </c>
      <c r="C65" s="161"/>
      <c r="D65" s="160" t="s">
        <v>1223</v>
      </c>
      <c r="E65" s="161"/>
      <c r="F65" s="162" t="s">
        <v>1224</v>
      </c>
      <c r="G65" s="163"/>
      <c r="H65" s="162" t="s">
        <v>1224</v>
      </c>
      <c r="I65" s="163"/>
      <c r="J65" s="162" t="s">
        <v>1225</v>
      </c>
    </row>
    <row r="66" spans="1:10" ht="64.8" x14ac:dyDescent="0.3">
      <c r="A66" s="159">
        <v>61</v>
      </c>
      <c r="B66" s="160" t="s">
        <v>1226</v>
      </c>
      <c r="C66" s="161"/>
      <c r="D66" s="160" t="s">
        <v>1226</v>
      </c>
      <c r="E66" s="161"/>
      <c r="F66" s="162" t="s">
        <v>1227</v>
      </c>
      <c r="G66" s="163"/>
      <c r="H66" s="162" t="s">
        <v>1227</v>
      </c>
      <c r="I66" s="163"/>
      <c r="J66" s="162" t="s">
        <v>1228</v>
      </c>
    </row>
    <row r="67" spans="1:10" ht="48.6" x14ac:dyDescent="0.3">
      <c r="A67" s="159">
        <v>62</v>
      </c>
      <c r="B67" s="160" t="s">
        <v>1229</v>
      </c>
      <c r="C67" s="161"/>
      <c r="D67" s="160" t="s">
        <v>1229</v>
      </c>
      <c r="E67" s="161"/>
      <c r="F67" s="162" t="s">
        <v>1230</v>
      </c>
      <c r="G67" s="163"/>
      <c r="H67" s="162" t="s">
        <v>1230</v>
      </c>
      <c r="I67" s="163"/>
      <c r="J67" s="162" t="s">
        <v>1231</v>
      </c>
    </row>
    <row r="68" spans="1:10" ht="32.4" x14ac:dyDescent="0.3">
      <c r="A68" s="159">
        <v>63</v>
      </c>
      <c r="B68" s="160" t="s">
        <v>1232</v>
      </c>
      <c r="C68" s="161"/>
      <c r="D68" s="160" t="s">
        <v>1232</v>
      </c>
      <c r="E68" s="161"/>
      <c r="F68" s="162" t="s">
        <v>1233</v>
      </c>
      <c r="G68" s="163"/>
      <c r="H68" s="162" t="s">
        <v>1233</v>
      </c>
      <c r="I68" s="163"/>
      <c r="J68" s="162" t="s">
        <v>1234</v>
      </c>
    </row>
    <row r="69" spans="1:10" ht="32.4" x14ac:dyDescent="0.3">
      <c r="A69" s="159">
        <v>64</v>
      </c>
      <c r="B69" s="160" t="s">
        <v>1235</v>
      </c>
      <c r="C69" s="161"/>
      <c r="D69" s="160" t="s">
        <v>1235</v>
      </c>
      <c r="E69" s="161"/>
      <c r="F69" s="162" t="s">
        <v>1236</v>
      </c>
      <c r="G69" s="163"/>
      <c r="H69" s="162" t="s">
        <v>1236</v>
      </c>
      <c r="I69" s="163"/>
      <c r="J69" s="162" t="s">
        <v>1237</v>
      </c>
    </row>
    <row r="70" spans="1:10" x14ac:dyDescent="0.3">
      <c r="A70" s="159">
        <v>65</v>
      </c>
      <c r="B70" s="160"/>
      <c r="C70" s="161"/>
      <c r="D70" s="161"/>
      <c r="E70" s="161"/>
      <c r="F70" s="162"/>
      <c r="G70" s="163"/>
      <c r="H70" s="162"/>
      <c r="I70" s="163"/>
      <c r="J70" s="162"/>
    </row>
    <row r="71" spans="1:10" x14ac:dyDescent="0.3">
      <c r="A71" s="159">
        <v>66</v>
      </c>
      <c r="B71" s="160"/>
      <c r="C71" s="161"/>
      <c r="D71" s="161"/>
      <c r="E71" s="161"/>
      <c r="F71" s="162"/>
      <c r="G71" s="163"/>
      <c r="H71" s="162"/>
      <c r="I71" s="163"/>
      <c r="J71" s="162"/>
    </row>
    <row r="72" spans="1:10" x14ac:dyDescent="0.3">
      <c r="A72" s="159">
        <v>67</v>
      </c>
      <c r="B72" s="160"/>
      <c r="C72" s="161"/>
      <c r="D72" s="161"/>
      <c r="E72" s="161"/>
      <c r="F72" s="162"/>
      <c r="G72" s="163"/>
      <c r="H72" s="162"/>
      <c r="I72" s="163"/>
      <c r="J72" s="162"/>
    </row>
    <row r="73" spans="1:10" x14ac:dyDescent="0.3">
      <c r="A73" s="159">
        <v>68</v>
      </c>
      <c r="B73" s="160"/>
      <c r="C73" s="161"/>
      <c r="D73" s="161"/>
      <c r="E73" s="161"/>
      <c r="F73" s="162"/>
      <c r="G73" s="163"/>
      <c r="H73" s="162"/>
      <c r="I73" s="163"/>
      <c r="J73" s="162"/>
    </row>
    <row r="74" spans="1:10" x14ac:dyDescent="0.3">
      <c r="A74" s="159">
        <v>69</v>
      </c>
      <c r="B74" s="160"/>
      <c r="C74" s="161"/>
      <c r="D74" s="161"/>
      <c r="E74" s="161"/>
      <c r="F74" s="162"/>
      <c r="G74" s="163"/>
      <c r="H74" s="162"/>
      <c r="I74" s="163"/>
      <c r="J74" s="162"/>
    </row>
    <row r="75" spans="1:10" x14ac:dyDescent="0.3">
      <c r="A75" s="159">
        <v>70</v>
      </c>
      <c r="B75" s="160"/>
      <c r="C75" s="161"/>
      <c r="D75" s="161"/>
      <c r="E75" s="161"/>
      <c r="F75" s="162"/>
      <c r="G75" s="163"/>
      <c r="H75" s="162"/>
      <c r="I75" s="163"/>
      <c r="J75" s="162"/>
    </row>
    <row r="76" spans="1:10" x14ac:dyDescent="0.3">
      <c r="A76" s="159">
        <v>71</v>
      </c>
      <c r="B76" s="160"/>
      <c r="C76" s="161"/>
      <c r="D76" s="161"/>
      <c r="E76" s="161"/>
      <c r="F76" s="162"/>
      <c r="G76" s="163"/>
      <c r="H76" s="162"/>
      <c r="I76" s="163"/>
      <c r="J76" s="162"/>
    </row>
    <row r="77" spans="1:10" x14ac:dyDescent="0.3">
      <c r="A77" s="159">
        <v>72</v>
      </c>
      <c r="B77" s="160"/>
      <c r="C77" s="161"/>
      <c r="D77" s="161"/>
      <c r="E77" s="161"/>
      <c r="F77" s="162"/>
      <c r="G77" s="163"/>
      <c r="H77" s="162"/>
      <c r="I77" s="163"/>
      <c r="J77" s="162"/>
    </row>
    <row r="78" spans="1:10" x14ac:dyDescent="0.3">
      <c r="A78" s="159">
        <v>73</v>
      </c>
      <c r="B78" s="160"/>
      <c r="C78" s="161"/>
      <c r="D78" s="161"/>
      <c r="E78" s="161"/>
      <c r="F78" s="162"/>
      <c r="G78" s="163"/>
      <c r="H78" s="162"/>
      <c r="I78" s="163"/>
      <c r="J78" s="162"/>
    </row>
    <row r="79" spans="1:10" x14ac:dyDescent="0.3">
      <c r="A79" s="159">
        <v>74</v>
      </c>
      <c r="B79" s="160"/>
      <c r="C79" s="161"/>
      <c r="D79" s="161"/>
      <c r="E79" s="161"/>
      <c r="F79" s="162"/>
      <c r="G79" s="163"/>
      <c r="H79" s="162"/>
      <c r="I79" s="163"/>
      <c r="J79" s="162"/>
    </row>
    <row r="80" spans="1:10" x14ac:dyDescent="0.3">
      <c r="A80" s="159">
        <v>75</v>
      </c>
      <c r="B80" s="160"/>
      <c r="C80" s="161"/>
      <c r="D80" s="161"/>
      <c r="E80" s="161"/>
      <c r="F80" s="162"/>
      <c r="G80" s="163"/>
      <c r="H80" s="162"/>
      <c r="I80" s="163"/>
      <c r="J80" s="162"/>
    </row>
    <row r="81" spans="1:10" x14ac:dyDescent="0.3">
      <c r="A81" s="159">
        <v>76</v>
      </c>
      <c r="B81" s="160"/>
      <c r="C81" s="161"/>
      <c r="D81" s="161"/>
      <c r="E81" s="161"/>
      <c r="F81" s="162"/>
      <c r="G81" s="163"/>
      <c r="H81" s="162"/>
      <c r="I81" s="163"/>
      <c r="J81" s="162"/>
    </row>
    <row r="82" spans="1:10" x14ac:dyDescent="0.3">
      <c r="A82" s="159">
        <v>77</v>
      </c>
      <c r="B82" s="160"/>
      <c r="C82" s="161"/>
      <c r="D82" s="161"/>
      <c r="E82" s="161"/>
      <c r="F82" s="162"/>
      <c r="G82" s="163"/>
      <c r="H82" s="162"/>
      <c r="I82" s="163"/>
      <c r="J82" s="162"/>
    </row>
    <row r="83" spans="1:10" x14ac:dyDescent="0.3">
      <c r="A83" s="159">
        <v>78</v>
      </c>
      <c r="B83" s="160"/>
      <c r="C83" s="161"/>
      <c r="D83" s="161"/>
      <c r="E83" s="161"/>
      <c r="F83" s="162"/>
      <c r="G83" s="163"/>
      <c r="H83" s="162"/>
      <c r="I83" s="163"/>
      <c r="J83" s="162"/>
    </row>
    <row r="84" spans="1:10" x14ac:dyDescent="0.3">
      <c r="A84" s="159">
        <v>79</v>
      </c>
      <c r="B84" s="160"/>
      <c r="C84" s="161"/>
      <c r="D84" s="161"/>
      <c r="E84" s="161"/>
      <c r="F84" s="162"/>
      <c r="G84" s="163"/>
      <c r="H84" s="162"/>
      <c r="I84" s="163"/>
      <c r="J84" s="162"/>
    </row>
    <row r="85" spans="1:10" x14ac:dyDescent="0.3">
      <c r="A85" s="159">
        <v>80</v>
      </c>
      <c r="B85" s="160"/>
      <c r="C85" s="161"/>
      <c r="D85" s="161"/>
      <c r="E85" s="161"/>
      <c r="F85" s="162"/>
      <c r="G85" s="163"/>
      <c r="H85" s="162"/>
      <c r="I85" s="163"/>
      <c r="J85" s="162"/>
    </row>
    <row r="86" spans="1:10" x14ac:dyDescent="0.3">
      <c r="A86" s="159">
        <v>81</v>
      </c>
      <c r="B86" s="160"/>
      <c r="C86" s="161"/>
      <c r="D86" s="161"/>
      <c r="E86" s="161"/>
      <c r="F86" s="162"/>
      <c r="G86" s="163"/>
      <c r="H86" s="162"/>
      <c r="I86" s="163"/>
      <c r="J86" s="162"/>
    </row>
    <row r="87" spans="1:10" x14ac:dyDescent="0.3">
      <c r="A87" s="159">
        <v>82</v>
      </c>
      <c r="B87" s="160"/>
      <c r="C87" s="161"/>
      <c r="D87" s="161"/>
      <c r="E87" s="161"/>
      <c r="F87" s="162"/>
      <c r="G87" s="163"/>
      <c r="H87" s="162"/>
      <c r="I87" s="163"/>
      <c r="J87" s="162"/>
    </row>
    <row r="88" spans="1:10" x14ac:dyDescent="0.3">
      <c r="A88" s="159">
        <v>83</v>
      </c>
      <c r="B88" s="160"/>
      <c r="C88" s="161"/>
      <c r="D88" s="161"/>
      <c r="E88" s="161"/>
      <c r="F88" s="162"/>
      <c r="G88" s="163"/>
      <c r="H88" s="162"/>
      <c r="I88" s="163"/>
      <c r="J88" s="162"/>
    </row>
    <row r="89" spans="1:10" x14ac:dyDescent="0.3">
      <c r="A89" s="159">
        <v>84</v>
      </c>
      <c r="B89" s="160"/>
      <c r="C89" s="161"/>
      <c r="D89" s="161"/>
      <c r="E89" s="161"/>
      <c r="F89" s="162"/>
      <c r="G89" s="163"/>
      <c r="H89" s="162"/>
      <c r="I89" s="163"/>
      <c r="J89" s="162"/>
    </row>
    <row r="90" spans="1:10" x14ac:dyDescent="0.3">
      <c r="A90" s="159">
        <v>85</v>
      </c>
      <c r="B90" s="160"/>
      <c r="C90" s="161"/>
      <c r="D90" s="161"/>
      <c r="E90" s="161"/>
      <c r="F90" s="162"/>
      <c r="G90" s="163"/>
      <c r="H90" s="162"/>
      <c r="I90" s="163"/>
      <c r="J90" s="162"/>
    </row>
    <row r="91" spans="1:10" x14ac:dyDescent="0.3">
      <c r="A91" s="159">
        <v>86</v>
      </c>
      <c r="B91" s="160"/>
      <c r="C91" s="161"/>
      <c r="D91" s="161"/>
      <c r="E91" s="161"/>
      <c r="F91" s="162"/>
      <c r="G91" s="163"/>
      <c r="H91" s="162"/>
      <c r="I91" s="163"/>
      <c r="J91" s="162"/>
    </row>
    <row r="92" spans="1:10" x14ac:dyDescent="0.3">
      <c r="A92" s="159">
        <v>87</v>
      </c>
      <c r="B92" s="160"/>
      <c r="C92" s="161"/>
      <c r="D92" s="161"/>
      <c r="E92" s="161"/>
      <c r="F92" s="162"/>
      <c r="G92" s="163"/>
      <c r="H92" s="162"/>
      <c r="I92" s="163"/>
      <c r="J92" s="162"/>
    </row>
    <row r="93" spans="1:10" x14ac:dyDescent="0.3">
      <c r="A93" s="159">
        <v>88</v>
      </c>
      <c r="B93" s="160"/>
      <c r="C93" s="161"/>
      <c r="D93" s="161"/>
      <c r="E93" s="161"/>
      <c r="F93" s="162"/>
      <c r="G93" s="163"/>
      <c r="H93" s="162"/>
      <c r="I93" s="163"/>
      <c r="J93" s="162"/>
    </row>
    <row r="94" spans="1:10" x14ac:dyDescent="0.3">
      <c r="A94" s="159">
        <v>89</v>
      </c>
      <c r="B94" s="160"/>
      <c r="C94" s="161"/>
      <c r="D94" s="161"/>
      <c r="E94" s="161"/>
      <c r="F94" s="162"/>
      <c r="G94" s="163"/>
      <c r="H94" s="162"/>
      <c r="I94" s="163"/>
      <c r="J94" s="162"/>
    </row>
    <row r="95" spans="1:10" x14ac:dyDescent="0.3">
      <c r="A95" s="159">
        <v>90</v>
      </c>
      <c r="B95" s="160"/>
      <c r="C95" s="161"/>
      <c r="D95" s="161"/>
      <c r="E95" s="161"/>
      <c r="F95" s="162"/>
      <c r="G95" s="163"/>
      <c r="H95" s="162"/>
      <c r="I95" s="163"/>
      <c r="J95" s="162"/>
    </row>
    <row r="96" spans="1:10" x14ac:dyDescent="0.3">
      <c r="A96" s="159">
        <v>91</v>
      </c>
      <c r="B96" s="160"/>
      <c r="C96" s="161"/>
      <c r="D96" s="161"/>
      <c r="E96" s="161"/>
      <c r="F96" s="162"/>
      <c r="G96" s="163"/>
      <c r="H96" s="162"/>
      <c r="I96" s="163"/>
      <c r="J96" s="162"/>
    </row>
    <row r="97" spans="1:10" x14ac:dyDescent="0.3">
      <c r="A97" s="159">
        <v>92</v>
      </c>
      <c r="B97" s="160"/>
      <c r="C97" s="161"/>
      <c r="D97" s="161"/>
      <c r="E97" s="161"/>
      <c r="F97" s="162"/>
      <c r="G97" s="163"/>
      <c r="H97" s="162"/>
      <c r="I97" s="163"/>
      <c r="J97" s="162"/>
    </row>
    <row r="98" spans="1:10" x14ac:dyDescent="0.3">
      <c r="A98" s="159">
        <v>93</v>
      </c>
      <c r="B98" s="160"/>
      <c r="C98" s="161"/>
      <c r="D98" s="161"/>
      <c r="E98" s="161"/>
      <c r="F98" s="162"/>
      <c r="G98" s="163"/>
      <c r="H98" s="162"/>
      <c r="I98" s="163"/>
      <c r="J98" s="162"/>
    </row>
    <row r="99" spans="1:10" x14ac:dyDescent="0.3">
      <c r="A99" s="159">
        <v>94</v>
      </c>
      <c r="B99" s="160"/>
      <c r="C99" s="161"/>
      <c r="D99" s="161"/>
      <c r="E99" s="161"/>
      <c r="F99" s="162"/>
      <c r="G99" s="163"/>
      <c r="H99" s="162"/>
      <c r="I99" s="163"/>
      <c r="J99" s="162"/>
    </row>
  </sheetData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BE6C46C984C4A9929DA6E2AEE45D3" ma:contentTypeVersion="13" ma:contentTypeDescription="Create a new document." ma:contentTypeScope="" ma:versionID="8ea2bef334c1e5db09a1a69fff268389">
  <xsd:schema xmlns:xsd="http://www.w3.org/2001/XMLSchema" xmlns:xs="http://www.w3.org/2001/XMLSchema" xmlns:p="http://schemas.microsoft.com/office/2006/metadata/properties" xmlns:ns3="98b3f0ab-f2da-490e-af1d-7a3daec445af" xmlns:ns4="2a9b6995-b46b-47d9-b5f3-ada676e9c04a" targetNamespace="http://schemas.microsoft.com/office/2006/metadata/properties" ma:root="true" ma:fieldsID="8d841fbdf4b1dea98b4f010ea6ab5476" ns3:_="" ns4:_="">
    <xsd:import namespace="98b3f0ab-f2da-490e-af1d-7a3daec445af"/>
    <xsd:import namespace="2a9b6995-b46b-47d9-b5f3-ada676e9c0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3f0ab-f2da-490e-af1d-7a3daec445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6995-b46b-47d9-b5f3-ada676e9c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3A82-A9C1-4ED1-BE8B-CA26B030EAEC}">
  <ds:schemaRefs>
    <ds:schemaRef ds:uri="http://purl.org/dc/elements/1.1/"/>
    <ds:schemaRef ds:uri="http://schemas.microsoft.com/office/2006/metadata/properties"/>
    <ds:schemaRef ds:uri="2a9b6995-b46b-47d9-b5f3-ada676e9c0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98b3f0ab-f2da-490e-af1d-7a3daec445a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3FA723-53E6-4A30-B084-3A2B58F7E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90FCC1-FDDD-4BBB-B5AD-14BE418E9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3f0ab-f2da-490e-af1d-7a3daec445af"/>
    <ds:schemaRef ds:uri="2a9b6995-b46b-47d9-b5f3-ada676e9c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Blad1 - Tabel 1</vt:lpstr>
      <vt:lpstr>Blad1</vt:lpstr>
      <vt:lpstr>schema</vt:lpstr>
      <vt:lpstr>Blad2</vt:lpstr>
      <vt:lpstr>invulling</vt:lpstr>
      <vt:lpstr>'Blad1 - Tabel 1'!Afdrukbereik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Mark Giesolf</cp:lastModifiedBy>
  <cp:lastPrinted>2018-10-28T12:16:56Z</cp:lastPrinted>
  <dcterms:created xsi:type="dcterms:W3CDTF">2013-03-30T11:44:09Z</dcterms:created>
  <dcterms:modified xsi:type="dcterms:W3CDTF">2024-12-28T08:10:30Z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0x010100489BE6C46C984C4A9929DA6E2AEE45D3</vt:lpwstr>
  </property>
  <property fmtid="{D5CDD505-2E9C-101B-9397-08002B2CF9AE}" pid="3" name="MSIP_Label_48141450-2387-4aca-b41f-19cd6be9dd3c_Enabled">
    <vt:lpwstr>true</vt:lpwstr>
  </property>
  <property fmtid="{D5CDD505-2E9C-101B-9397-08002B2CF9AE}" pid="4" name="MSIP_Label_48141450-2387-4aca-b41f-19cd6be9dd3c_SetDate">
    <vt:lpwstr>2023-01-26T09:33:35Z</vt:lpwstr>
  </property>
  <property fmtid="{D5CDD505-2E9C-101B-9397-08002B2CF9AE}" pid="5" name="MSIP_Label_48141450-2387-4aca-b41f-19cd6be9dd3c_Method">
    <vt:lpwstr>Standard</vt:lpwstr>
  </property>
  <property fmtid="{D5CDD505-2E9C-101B-9397-08002B2CF9AE}" pid="6" name="MSIP_Label_48141450-2387-4aca-b41f-19cd6be9dd3c_Name">
    <vt:lpwstr>Restricted_Unprotected</vt:lpwstr>
  </property>
  <property fmtid="{D5CDD505-2E9C-101B-9397-08002B2CF9AE}" pid="7" name="MSIP_Label_48141450-2387-4aca-b41f-19cd6be9dd3c_SiteId">
    <vt:lpwstr>adf10e2b-b6e9-41d6-be2f-c12bb566019c</vt:lpwstr>
  </property>
  <property fmtid="{D5CDD505-2E9C-101B-9397-08002B2CF9AE}" pid="8" name="MSIP_Label_48141450-2387-4aca-b41f-19cd6be9dd3c_ActionId">
    <vt:lpwstr>fc63b711-84da-4f96-b7d3-c215e01f87e4</vt:lpwstr>
  </property>
  <property fmtid="{D5CDD505-2E9C-101B-9397-08002B2CF9AE}" pid="9" name="MSIP_Label_48141450-2387-4aca-b41f-19cd6be9dd3c_ContentBits">
    <vt:lpwstr>0</vt:lpwstr>
  </property>
</Properties>
</file>